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25" yWindow="195" windowWidth="11340" windowHeight="6030" tabRatio="592" activeTab="0"/>
  </bookViews>
  <sheets>
    <sheet name="LIQUIDO" sheetId="1" r:id="rId1"/>
    <sheet name="CONSIGNAÇÕES" sheetId="2" r:id="rId2"/>
    <sheet name=" ENCARGOS PATRONAIS" sheetId="3" r:id="rId3"/>
    <sheet name="EMPENHOS" sheetId="4" r:id="rId4"/>
  </sheets>
  <definedNames>
    <definedName name="_xlnm.Print_Area" localSheetId="2">' ENCARGOS PATRONAIS'!$A$1:$I$36</definedName>
    <definedName name="_xlnm.Print_Area" localSheetId="1">'CONSIGNAÇÕES'!$A$1:$J$87</definedName>
    <definedName name="_xlnm.Print_Area" localSheetId="0">'LIQUIDO'!$A$1:$I$80</definedName>
  </definedNames>
  <calcPr fullCalcOnLoad="1"/>
</workbook>
</file>

<file path=xl/sharedStrings.xml><?xml version="1.0" encoding="utf-8"?>
<sst xmlns="http://schemas.openxmlformats.org/spreadsheetml/2006/main" count="309" uniqueCount="241">
  <si>
    <t>EVENTO</t>
  </si>
  <si>
    <t>INSC. EVENTO</t>
  </si>
  <si>
    <t>DESCRIÇÃO</t>
  </si>
  <si>
    <t>VALOR</t>
  </si>
  <si>
    <t>PENSÃO ALIMENTÍCIA</t>
  </si>
  <si>
    <t>PRODIVINO HABITACIONAL</t>
  </si>
  <si>
    <t xml:space="preserve">DESCRIÇÃO  </t>
  </si>
  <si>
    <t>DADOS BANCÁRIOS</t>
  </si>
  <si>
    <t>TOTAL DO CRÉDITO EM CONTA CORRENTE</t>
  </si>
  <si>
    <t>CLASSIFICAÇÃO</t>
  </si>
  <si>
    <t>TOTAL</t>
  </si>
  <si>
    <t>CNPJ: 04.902.979/0127-46</t>
  </si>
  <si>
    <t>BANCO REAL</t>
  </si>
  <si>
    <t>CNPJ:  33.066.408/0001-15</t>
  </si>
  <si>
    <t>BANCO BRADESCO</t>
  </si>
  <si>
    <t>CNPJ: 76.543.115/0001-94</t>
  </si>
  <si>
    <t>HSBC BANK BRASIL</t>
  </si>
  <si>
    <t xml:space="preserve">                                          BANCO DA AMAZÔNIA                                    </t>
  </si>
  <si>
    <t>CNPJ: 01.786.029/0001-03</t>
  </si>
  <si>
    <t xml:space="preserve">                                        CAIXA ECONÔMICA                                        </t>
  </si>
  <si>
    <t xml:space="preserve">                                         BANCO DO  BRASIL                                              </t>
  </si>
  <si>
    <t>BANCO ITAÚ</t>
  </si>
  <si>
    <t>HSBC BANK BRASIL S/A - CONSIGNAÇÃO</t>
  </si>
  <si>
    <t>CNPJ: 60.746.948/0001-12</t>
  </si>
  <si>
    <t>PREVIPALMAS - REQUISITADO</t>
  </si>
  <si>
    <t xml:space="preserve">CNPJ:  01.786.029/0001-03                                                  </t>
  </si>
  <si>
    <t>PLANSAÚDE - MENSALIDADE</t>
  </si>
  <si>
    <t>PLANSAÚDE - TAXA DE INSCRIÇÃO</t>
  </si>
  <si>
    <t>PLANSAÚDE - DEPENDENTE INDIRETO</t>
  </si>
  <si>
    <t>Conta Crédito: 104 / 2525-9 / 500711</t>
  </si>
  <si>
    <t>Conta Débito:  104 / 2525-9 / 352</t>
  </si>
  <si>
    <t>Conta Débito:  003 / 0127-9 / 01960467</t>
  </si>
  <si>
    <t>Conta Crédito: 003 / 0127-9 / FOPAG</t>
  </si>
  <si>
    <t>Conta Débito: 399 / 15980 / 36024-82</t>
  </si>
  <si>
    <t>Conta Crédito: 399 / 15980 / FOPAG</t>
  </si>
  <si>
    <t>Conta Débito:  341 / 1615-4 / 20.000-1</t>
  </si>
  <si>
    <t>Conta Crédito: 341 / 1615-4 / FOPAG</t>
  </si>
  <si>
    <t xml:space="preserve">Conta Débito:  001 / 3615-3 / 14.900-4                                       </t>
  </si>
  <si>
    <t xml:space="preserve">Conta Crédito: 001 / 3615-3 / 90.000-1                                       </t>
  </si>
  <si>
    <t xml:space="preserve">Conta Débito: 356 / 09326 / 0005951-8                                  </t>
  </si>
  <si>
    <t>Conta Débito: 237 / 2397-3 / 16.800-9</t>
  </si>
  <si>
    <t>Conta Crédito:237 / 2397-3 /  FOPAG</t>
  </si>
  <si>
    <t>01.786.029/0001-03</t>
  </si>
  <si>
    <t>25.091.307/0001-76</t>
  </si>
  <si>
    <t>01.246.693/0001-60</t>
  </si>
  <si>
    <t>03.903.286/0001-03</t>
  </si>
  <si>
    <t>05.278.848/0001-09</t>
  </si>
  <si>
    <t>02.588.345/0001-33</t>
  </si>
  <si>
    <t>00.360.305/2525-02</t>
  </si>
  <si>
    <t>37.313.475/0001-48</t>
  </si>
  <si>
    <t>24.851.628/0001-69</t>
  </si>
  <si>
    <t>04.050.973/0001-96</t>
  </si>
  <si>
    <t>03.908.733/0001-17</t>
  </si>
  <si>
    <t>26.752.436/0001-20</t>
  </si>
  <si>
    <t>03.875.564/0001-66</t>
  </si>
  <si>
    <t>00.599.047/0001-13</t>
  </si>
  <si>
    <t>00.977.970/0001-41</t>
  </si>
  <si>
    <t>01.385.752/0001-80</t>
  </si>
  <si>
    <t>38.137.329/0001-71</t>
  </si>
  <si>
    <t>01.701.201/0307-62</t>
  </si>
  <si>
    <t>92.812.098/0001-08</t>
  </si>
  <si>
    <t>03.585.659/0001-45</t>
  </si>
  <si>
    <t>AFA-ASSOC. FUNCIONÁRIOS DA AGRICULTURA</t>
  </si>
  <si>
    <t>BANCO PANAMERICANO - CONSIGNAÇÃO</t>
  </si>
  <si>
    <t>BV FINANCEIRA - CONSIGNAÇÃO</t>
  </si>
  <si>
    <t>71.027.866/0001-34</t>
  </si>
  <si>
    <t>59.285.411/0001-13</t>
  </si>
  <si>
    <t>01.149.953/0001-89</t>
  </si>
  <si>
    <t>61.186.680/0001-74</t>
  </si>
  <si>
    <t xml:space="preserve">UG: 250100 /GESTÃO: 00001                     </t>
  </si>
  <si>
    <t>INSS</t>
  </si>
  <si>
    <t>CAIXA TRABALHADOR</t>
  </si>
  <si>
    <t>ASSER-TO</t>
  </si>
  <si>
    <t>33.648.205/0001-37</t>
  </si>
  <si>
    <t>PLANSAÚDE - PARCELAMENTO</t>
  </si>
  <si>
    <t>BANCO GE - CONSIGNAÇÃO</t>
  </si>
  <si>
    <t>BANCO FIBRA - EMPRÉSTIMO</t>
  </si>
  <si>
    <t>FOMENTO - CONSIGNAÇÃO INFORMÁTICA</t>
  </si>
  <si>
    <t>05.474.540/0001-20</t>
  </si>
  <si>
    <t>62.421.979/0001-29</t>
  </si>
  <si>
    <t>58.616.418/0001-08</t>
  </si>
  <si>
    <t>62.136.254/0001-99</t>
  </si>
  <si>
    <t>BANCO CRUZEIRO DO SUL S/A - CONSIGNAÇÃO</t>
  </si>
  <si>
    <t>03.817.702/0002-31</t>
  </si>
  <si>
    <t>BANCO BRADESCO CONSIGNAÇÕES</t>
  </si>
  <si>
    <t>07.207.996/0001-50</t>
  </si>
  <si>
    <t>14.388.334/0001-99</t>
  </si>
  <si>
    <t>BANCO BMC - CONSIGNAÇÃO</t>
  </si>
  <si>
    <t>PARANÁ BANCO - CONSIGNAÇÃO</t>
  </si>
  <si>
    <t>DESCONTO JUDICIAL LÍQUIDO 5%</t>
  </si>
  <si>
    <t>TOTAL DOS ENCARGOS</t>
  </si>
  <si>
    <t>88.747.928/0001-85</t>
  </si>
  <si>
    <t>SABEMI - CONSIGNAÇÃO +PECÚLIO</t>
  </si>
  <si>
    <t>62.144.175/0001-20</t>
  </si>
  <si>
    <t>BANCO PINE - EMPRESTIMO</t>
  </si>
  <si>
    <t>29.979.036/0538-56</t>
  </si>
  <si>
    <t>29.979.036.0538-56</t>
  </si>
  <si>
    <t>26.894.022.0001-36</t>
  </si>
  <si>
    <t>26.894.022/0001-36</t>
  </si>
  <si>
    <t>IPASGO SAÚDE + IPASGO ESPECIAL</t>
  </si>
  <si>
    <t>60.746.948/0001-12</t>
  </si>
  <si>
    <t>BANCO SUDAMERIS - CONSIGNAÇÃO</t>
  </si>
  <si>
    <t>31.91.13.04</t>
  </si>
  <si>
    <t>CONT. SIND. SINDIJOR</t>
  </si>
  <si>
    <t>09.311.958/0001-78</t>
  </si>
  <si>
    <t>SINDARE - MENSALIDADE</t>
  </si>
  <si>
    <t>04.483.831/0001-12</t>
  </si>
  <si>
    <t>BANCO BONSUCESSO - CONSIGNAÇÃO/CARTÃO</t>
  </si>
  <si>
    <t>BMG - CONSIGNAÇÃO/CARTÃO DE CRÉDITO</t>
  </si>
  <si>
    <t>ASSPMTO - MENSALIDADE</t>
  </si>
  <si>
    <t>36.838.316/0001-02</t>
  </si>
  <si>
    <t xml:space="preserve">SINTRAS MENSALIDADES / </t>
  </si>
  <si>
    <t>BANCO VOTORANTIM - CONSIG.</t>
  </si>
  <si>
    <t>09.041.464/0001-10</t>
  </si>
  <si>
    <t>SICREDI -CONSIGNAÇÃO</t>
  </si>
  <si>
    <t>25.042.615/0001-01</t>
  </si>
  <si>
    <t>SIPOCITO MENSALIDADE</t>
  </si>
  <si>
    <t>ITAÚ UNIBANCO S/A - EMPRÉSTIMO</t>
  </si>
  <si>
    <t>SINDADMINISTRATIVO - MENSALIDADE (SINDAF)</t>
  </si>
  <si>
    <t>VALE TRANSPORTE 3% E 6%</t>
  </si>
  <si>
    <t>08.602.745.0001-32</t>
  </si>
  <si>
    <t xml:space="preserve">FUNDO DE PREVIDÊNCIA </t>
  </si>
  <si>
    <t>FUNDO DE PREVIDÊNCIA (EXERC. ANTERIOR)</t>
  </si>
  <si>
    <t>TOTAL GERAL</t>
  </si>
  <si>
    <t>DESPESA DE EXERCÍCIO ANTERIOR</t>
  </si>
  <si>
    <t>PLANO INTERNO FOPAG 228501</t>
  </si>
  <si>
    <t>26.753.491/0001-35</t>
  </si>
  <si>
    <t>01.786.029.0001-03</t>
  </si>
  <si>
    <t>BANCO REAL/SANTANDER CONSIGNAÇÕES</t>
  </si>
  <si>
    <t xml:space="preserve">ASSECAD MENSALIDADE </t>
  </si>
  <si>
    <t>ASSECAD. UNIMED TX INSCRIÇÃO</t>
  </si>
  <si>
    <t>FUNCRISTAL REQUISITADO</t>
  </si>
  <si>
    <t>ASSINE MENSALIDADE + ODONTOLOGICO</t>
  </si>
  <si>
    <t>ASFETO - MENSALIDADE</t>
  </si>
  <si>
    <t>07.382.076/0001-78</t>
  </si>
  <si>
    <t>14.837.083/0001-82</t>
  </si>
  <si>
    <t>BMG - CONSIGNAÇÃO-RETROATIVO</t>
  </si>
  <si>
    <t>POLICARD CONSIGNAÇÃO-RETROATIVO</t>
  </si>
  <si>
    <t>00.904.951/00001-95</t>
  </si>
  <si>
    <t>SINTET - MENSALIDADE  + cont. sindical</t>
  </si>
  <si>
    <t>SISEPE - MENSALIDADE + cont. sindical</t>
  </si>
  <si>
    <t>SINTEDIT - MENSALIDADE</t>
  </si>
  <si>
    <t>SINDIFISCAL - MENS. + cont.sind.+p.saúde+tx insc.</t>
  </si>
  <si>
    <t>POLICARD CONSIGNAÇÃO</t>
  </si>
  <si>
    <t>BANCO DAYCOVAL</t>
  </si>
  <si>
    <t>62.232.889/0001-90</t>
  </si>
  <si>
    <t>59.588.111/0001-03</t>
  </si>
  <si>
    <t>33.885.724/0001-19</t>
  </si>
  <si>
    <t>ASSEFA - MENSALIDADE</t>
  </si>
  <si>
    <t>03.607.808/0001-20</t>
  </si>
  <si>
    <t>MATINTA PEREIRA</t>
  </si>
  <si>
    <t>ASSECAD +ASEED+ASSINE+MATINTA PERERA/UNIMED</t>
  </si>
  <si>
    <t>25.042.557/0001-16</t>
  </si>
  <si>
    <t>INDENIZAÇÕES E RESTITUIÇ. TRAB. EX. ANT.</t>
  </si>
  <si>
    <r>
      <t xml:space="preserve">SUBSIDIOS CIVIL </t>
    </r>
    <r>
      <rPr>
        <b/>
        <sz val="13"/>
        <rFont val="Times New Roman"/>
        <family val="1"/>
      </rPr>
      <t>RPPS</t>
    </r>
  </si>
  <si>
    <r>
      <t>DESPESA REMUNER. -</t>
    </r>
    <r>
      <rPr>
        <b/>
        <sz val="12"/>
        <rFont val="Times New Roman"/>
        <family val="1"/>
      </rPr>
      <t>CONTRATOS TEMPOR.</t>
    </r>
  </si>
  <si>
    <r>
      <t xml:space="preserve">SAL. FAMÍLIA </t>
    </r>
    <r>
      <rPr>
        <b/>
        <sz val="13"/>
        <rFont val="Times New Roman"/>
        <family val="1"/>
      </rPr>
      <t>CIVIL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RPPS</t>
    </r>
  </si>
  <si>
    <r>
      <t xml:space="preserve">SUBSIDIOS </t>
    </r>
    <r>
      <rPr>
        <b/>
        <sz val="13"/>
        <rFont val="Times New Roman"/>
        <family val="1"/>
      </rPr>
      <t>CIVIL RGPS</t>
    </r>
  </si>
  <si>
    <r>
      <t xml:space="preserve">SOLDO- VENC. PESSAL </t>
    </r>
    <r>
      <rPr>
        <b/>
        <sz val="13"/>
        <rFont val="Times New Roman"/>
        <family val="1"/>
      </rPr>
      <t>MILITAR</t>
    </r>
  </si>
  <si>
    <r>
      <t xml:space="preserve">OUTRAS DESPESAS FIXAS </t>
    </r>
    <r>
      <rPr>
        <b/>
        <sz val="12"/>
        <rFont val="Times New Roman"/>
        <family val="1"/>
      </rPr>
      <t>MILITAR</t>
    </r>
  </si>
  <si>
    <r>
      <t>SAL.MATERNIDADE INSS</t>
    </r>
    <r>
      <rPr>
        <b/>
        <sz val="13"/>
        <rFont val="Times New Roman"/>
        <family val="1"/>
      </rPr>
      <t xml:space="preserve"> RGPS</t>
    </r>
  </si>
  <si>
    <r>
      <t xml:space="preserve">SALÁRIO FAMÍLIA INSS </t>
    </r>
    <r>
      <rPr>
        <b/>
        <sz val="13"/>
        <rFont val="Times New Roman"/>
        <family val="1"/>
      </rPr>
      <t>RGPS</t>
    </r>
  </si>
  <si>
    <t>NATUREZA</t>
  </si>
  <si>
    <t>CLASSIFICAÇÃO NA LIQUIDAÇÃO</t>
  </si>
  <si>
    <t>21111010X</t>
  </si>
  <si>
    <t>EVENTO DA LIQUIDAÇÃO</t>
  </si>
  <si>
    <t xml:space="preserve">Conta Crédito: 356/09326/FOPAG OU EMP.                </t>
  </si>
  <si>
    <t>CLASSIFICAÇÃO PAGAMENTO</t>
  </si>
  <si>
    <t>Nº NE</t>
  </si>
  <si>
    <t>FOLHA</t>
  </si>
  <si>
    <t>SALDO 622921001</t>
  </si>
  <si>
    <t>VALOR REFORÇO</t>
  </si>
  <si>
    <t>LÍQUIDO</t>
  </si>
  <si>
    <t>IRRF</t>
  </si>
  <si>
    <t>LIQUIDAÇÃO</t>
  </si>
  <si>
    <t>BB CRÉDITO FÁCIL</t>
  </si>
  <si>
    <t>UNIMED  ASTEC</t>
  </si>
  <si>
    <t xml:space="preserve">IND. FAZENDA PUBLICA </t>
  </si>
  <si>
    <t>FAS - POLICIA MILITAR</t>
  </si>
  <si>
    <t>ASSED TAXA / MENS/ ODONTO</t>
  </si>
  <si>
    <t xml:space="preserve">PRODIVINO EMPRESTIMO </t>
  </si>
  <si>
    <t>MENSALIDADE SINLEGIS</t>
  </si>
  <si>
    <t>CONTRIB. PLANO DE SEGURIDADE SOCIAL</t>
  </si>
  <si>
    <t>MENSALIDADE SICIDETO</t>
  </si>
  <si>
    <t>ACSTO - MENSALIDADE</t>
  </si>
  <si>
    <t>INST. SEG. GOIAS - PREVIDENCIA</t>
  </si>
  <si>
    <t>PLANO DE SAUDE PM</t>
  </si>
  <si>
    <t>PECULIO POLICIA MILITAR</t>
  </si>
  <si>
    <t>MENSALIDADE ASTEC</t>
  </si>
  <si>
    <t>PRODIVINO BANCO DA GENTE</t>
  </si>
  <si>
    <t>ENASF - AUXILIO FINANCEIRO</t>
  </si>
  <si>
    <t>NÃO EXIGE</t>
  </si>
  <si>
    <t>2015NEXXXXX</t>
  </si>
  <si>
    <t>CIVIL RPPS</t>
  </si>
  <si>
    <t>CIVIL RGPS</t>
  </si>
  <si>
    <t>CONTRATO</t>
  </si>
  <si>
    <t>MILITAR</t>
  </si>
  <si>
    <t>CAPEMI (CAPEMISA) - PREVID. + EMPRÉSTIMO</t>
  </si>
  <si>
    <t>UNIPREV - UNIÃO PREVIDÊNC. + EMPRÉSTIMO</t>
  </si>
  <si>
    <t>BRASIL CENTRAL CARD ADM. CARTÕES E SERV.</t>
  </si>
  <si>
    <t>FUNDO DE PREVID. FUNDO PREV (EX. ANTERIOR)</t>
  </si>
  <si>
    <t>RESUMO GERAL  - UG: 000000   / GESTÃO: 00000</t>
  </si>
  <si>
    <t xml:space="preserve">LIQUIDAÇÃO DAS CONSIGNAÇÕES  REFERENTE AO MÊS DE JANEIRO DE 2015 </t>
  </si>
  <si>
    <r>
      <rPr>
        <sz val="12"/>
        <rFont val="Times New Roman"/>
        <family val="1"/>
      </rPr>
      <t>DESP. REMUNER</t>
    </r>
    <r>
      <rPr>
        <b/>
        <sz val="12"/>
        <rFont val="Times New Roman"/>
        <family val="1"/>
      </rPr>
      <t>. -CONTRATOS TEMPOR.</t>
    </r>
  </si>
  <si>
    <r>
      <rPr>
        <sz val="12"/>
        <rFont val="Times New Roman"/>
        <family val="1"/>
      </rPr>
      <t xml:space="preserve">SOLDO- VENC. PESSAL </t>
    </r>
    <r>
      <rPr>
        <b/>
        <sz val="12"/>
        <rFont val="Times New Roman"/>
        <family val="1"/>
      </rPr>
      <t>MILITAR</t>
    </r>
  </si>
  <si>
    <t xml:space="preserve"> ENCARGOS PATRONAIS FOPAG REFERENTE JANEIRO/15</t>
  </si>
  <si>
    <t>CONTRIBUICAO AO RPPS DO ENTE-IGEPREV</t>
  </si>
  <si>
    <t xml:space="preserve">PLANSAUDE - AUXILIO DOENCA </t>
  </si>
  <si>
    <t>CNPJ</t>
  </si>
  <si>
    <t>FGTS</t>
  </si>
  <si>
    <t xml:space="preserve">FUNDO PREVIDENCIA DE GOIAS </t>
  </si>
  <si>
    <t xml:space="preserve">FUNDO PREVIDENCIA MG - REQUISITADO </t>
  </si>
  <si>
    <t xml:space="preserve">FUNDO DE PREVIDENCIA MT - REQUISITADO </t>
  </si>
  <si>
    <t>PREVI PARAISO</t>
  </si>
  <si>
    <t xml:space="preserve">PREVI PALMAS -SERVIDOR REQUISITADO </t>
  </si>
  <si>
    <t>INST. SEGURIDADE MUNIC.-REQUISITADO</t>
  </si>
  <si>
    <t>CONTRIB.PATRONAL RPPS CIVIL</t>
  </si>
  <si>
    <t>CONTRIB. PATRONAL MILITAR</t>
  </si>
  <si>
    <t>FUNDO FINANCEIRO C/C 80381-2</t>
  </si>
  <si>
    <t>FUNDO PREVIDENCIARIO C/C 83809-8</t>
  </si>
  <si>
    <t>NE</t>
  </si>
  <si>
    <t>LIQUIDAÇÃO DA FOLHA DE PAGAMENTO DE JANEIRO/2014 - 1</t>
  </si>
  <si>
    <r>
      <t>VENC.P.</t>
    </r>
    <r>
      <rPr>
        <b/>
        <sz val="13"/>
        <rFont val="Times New Roman"/>
        <family val="1"/>
      </rPr>
      <t>CIVIL</t>
    </r>
    <r>
      <rPr>
        <sz val="13"/>
        <rFont val="Times New Roman"/>
        <family val="1"/>
      </rPr>
      <t xml:space="preserve"> (EXERC. ANTERIOR)</t>
    </r>
  </si>
  <si>
    <r>
      <t xml:space="preserve">VENC.PESSOAL </t>
    </r>
    <r>
      <rPr>
        <b/>
        <sz val="12"/>
        <rFont val="Times New Roman"/>
        <family val="1"/>
      </rPr>
      <t xml:space="preserve">MILITAR </t>
    </r>
    <r>
      <rPr>
        <sz val="12"/>
        <rFont val="Times New Roman"/>
        <family val="1"/>
      </rPr>
      <t>EXERC. ANTERIOR</t>
    </r>
  </si>
  <si>
    <r>
      <rPr>
        <b/>
        <sz val="13"/>
        <rFont val="Times New Roman"/>
        <family val="1"/>
      </rPr>
      <t xml:space="preserve">CONTRATOS </t>
    </r>
    <r>
      <rPr>
        <sz val="13"/>
        <rFont val="Times New Roman"/>
        <family val="1"/>
      </rPr>
      <t>(DESP. ANTERIOR)</t>
    </r>
  </si>
  <si>
    <r>
      <t>VENC. P.</t>
    </r>
    <r>
      <rPr>
        <b/>
        <sz val="13"/>
        <rFont val="Times New Roman"/>
        <family val="1"/>
      </rPr>
      <t xml:space="preserve"> CIVIL </t>
    </r>
    <r>
      <rPr>
        <sz val="13"/>
        <rFont val="Times New Roman"/>
        <family val="1"/>
      </rPr>
      <t>(INDENIZAÇÕES)</t>
    </r>
  </si>
  <si>
    <r>
      <rPr>
        <b/>
        <sz val="13"/>
        <rFont val="Times New Roman"/>
        <family val="1"/>
      </rPr>
      <t>CONTRATOS</t>
    </r>
    <r>
      <rPr>
        <sz val="13"/>
        <rFont val="Times New Roman"/>
        <family val="1"/>
      </rPr>
      <t xml:space="preserve"> (INDENIZAÇÕES)</t>
    </r>
  </si>
  <si>
    <r>
      <t xml:space="preserve">FERIAS – ABONO CONSTIT. </t>
    </r>
    <r>
      <rPr>
        <b/>
        <sz val="13"/>
        <color indexed="28"/>
        <rFont val="Times New Roman"/>
        <family val="1"/>
      </rPr>
      <t>CIVIL</t>
    </r>
    <r>
      <rPr>
        <sz val="13"/>
        <color indexed="28"/>
        <rFont val="Times New Roman"/>
        <family val="1"/>
      </rPr>
      <t xml:space="preserve"> </t>
    </r>
    <r>
      <rPr>
        <b/>
        <sz val="13"/>
        <color indexed="28"/>
        <rFont val="Times New Roman"/>
        <family val="1"/>
      </rPr>
      <t>RPPS</t>
    </r>
  </si>
  <si>
    <r>
      <t>13. SALARIO-</t>
    </r>
    <r>
      <rPr>
        <b/>
        <sz val="13"/>
        <color indexed="60"/>
        <rFont val="Times New Roman"/>
        <family val="1"/>
      </rPr>
      <t>CIVIL RPPS</t>
    </r>
  </si>
  <si>
    <r>
      <t xml:space="preserve">13 SALARIO - </t>
    </r>
    <r>
      <rPr>
        <b/>
        <sz val="12"/>
        <color indexed="60"/>
        <rFont val="Times New Roman"/>
        <family val="1"/>
      </rPr>
      <t>CONTRATOS TEMPORARIOS</t>
    </r>
  </si>
  <si>
    <r>
      <t>13. SALARIO-</t>
    </r>
    <r>
      <rPr>
        <b/>
        <sz val="13"/>
        <color indexed="60"/>
        <rFont val="Times New Roman"/>
        <family val="1"/>
      </rPr>
      <t>CIVIL</t>
    </r>
    <r>
      <rPr>
        <sz val="13"/>
        <color indexed="60"/>
        <rFont val="Times New Roman"/>
        <family val="1"/>
      </rPr>
      <t xml:space="preserve"> </t>
    </r>
    <r>
      <rPr>
        <b/>
        <sz val="13"/>
        <color indexed="60"/>
        <rFont val="Times New Roman"/>
        <family val="1"/>
      </rPr>
      <t>RGPS</t>
    </r>
  </si>
  <si>
    <r>
      <t xml:space="preserve">13 SALARIO </t>
    </r>
    <r>
      <rPr>
        <b/>
        <sz val="12"/>
        <color indexed="60"/>
        <rFont val="Times New Roman"/>
        <family val="1"/>
      </rPr>
      <t>MILITAR</t>
    </r>
  </si>
  <si>
    <r>
      <t xml:space="preserve">FERIAS - ABONO CONSTITUCIONAL </t>
    </r>
    <r>
      <rPr>
        <b/>
        <sz val="12"/>
        <color indexed="28"/>
        <rFont val="Times New Roman"/>
        <family val="1"/>
      </rPr>
      <t>MILITAR</t>
    </r>
  </si>
  <si>
    <r>
      <t>FERIAS – ABONO CONSTIT.</t>
    </r>
    <r>
      <rPr>
        <b/>
        <sz val="13"/>
        <color indexed="28"/>
        <rFont val="Times New Roman"/>
        <family val="1"/>
      </rPr>
      <t xml:space="preserve"> CIVIL RGPS</t>
    </r>
  </si>
  <si>
    <r>
      <t>FERIAS-ABONO CONST.-</t>
    </r>
    <r>
      <rPr>
        <b/>
        <sz val="12"/>
        <color indexed="28"/>
        <rFont val="Times New Roman"/>
        <family val="1"/>
      </rPr>
      <t>CONTRATO TEMPOR.</t>
    </r>
  </si>
  <si>
    <r>
      <t xml:space="preserve">SALÁRIO FAMÍLIA INSS </t>
    </r>
    <r>
      <rPr>
        <b/>
        <sz val="13"/>
        <rFont val="Times New Roman"/>
        <family val="1"/>
      </rPr>
      <t>CONTRATOS</t>
    </r>
  </si>
  <si>
    <t>PLANSAÚDE - COMPARTICIPAÇÃO</t>
  </si>
  <si>
    <r>
      <rPr>
        <sz val="12"/>
        <rFont val="Times New Roman"/>
        <family val="1"/>
      </rPr>
      <t>SUBSIDIOS -</t>
    </r>
    <r>
      <rPr>
        <b/>
        <sz val="12"/>
        <rFont val="Times New Roman"/>
        <family val="1"/>
      </rPr>
      <t>CIVIL RPPS</t>
    </r>
  </si>
  <si>
    <r>
      <rPr>
        <sz val="12"/>
        <rFont val="Times New Roman"/>
        <family val="1"/>
      </rPr>
      <t>SUBSIDIOS -</t>
    </r>
    <r>
      <rPr>
        <b/>
        <sz val="12"/>
        <rFont val="Times New Roman"/>
        <family val="1"/>
      </rPr>
      <t>CIVIL RGPS</t>
    </r>
  </si>
  <si>
    <t>31.91.13.03</t>
  </si>
  <si>
    <t>PLANSAÚDE - CONT ESTADO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</si>
</sst>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3"/>
      <color indexed="28"/>
      <name val="Times New Roman"/>
      <family val="1"/>
    </font>
    <font>
      <b/>
      <sz val="13"/>
      <color indexed="28"/>
      <name val="Times New Roman"/>
      <family val="1"/>
    </font>
    <font>
      <sz val="13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28"/>
      <name val="Times New Roman"/>
      <family val="1"/>
    </font>
    <font>
      <sz val="14"/>
      <color indexed="28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7" tint="-0.4999699890613556"/>
      <name val="Times New Roman"/>
      <family val="1"/>
    </font>
    <font>
      <sz val="14"/>
      <color theme="7" tint="-0.4999699890613556"/>
      <name val="Times New Roman"/>
      <family val="1"/>
    </font>
    <font>
      <sz val="13"/>
      <color theme="7" tint="-0.4999699890613556"/>
      <name val="Times New Roman"/>
      <family val="1"/>
    </font>
    <font>
      <b/>
      <sz val="14"/>
      <color theme="9" tint="-0.4999699890613556"/>
      <name val="Times New Roman"/>
      <family val="1"/>
    </font>
    <font>
      <sz val="13"/>
      <color theme="9" tint="-0.4999699890613556"/>
      <name val="Times New Roman"/>
      <family val="1"/>
    </font>
    <font>
      <sz val="14"/>
      <color theme="9" tint="-0.4999699890613556"/>
      <name val="Times New Roman"/>
      <family val="1"/>
    </font>
    <font>
      <sz val="12"/>
      <color theme="9" tint="-0.4999699890613556"/>
      <name val="Times New Roman"/>
      <family val="1"/>
    </font>
    <font>
      <b/>
      <sz val="12"/>
      <color theme="9" tint="-0.4999699890613556"/>
      <name val="Times New Roman"/>
      <family val="1"/>
    </font>
    <font>
      <sz val="12"/>
      <color theme="7" tint="-0.4999699890613556"/>
      <name val="Times New Roman"/>
      <family val="1"/>
    </font>
    <font>
      <b/>
      <sz val="12"/>
      <color theme="7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Alignment="1">
      <alignment/>
    </xf>
    <xf numFmtId="44" fontId="7" fillId="0" borderId="10" xfId="45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3" fontId="7" fillId="0" borderId="10" xfId="5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/>
    </xf>
    <xf numFmtId="44" fontId="7" fillId="0" borderId="15" xfId="45" applyFont="1" applyBorder="1" applyAlignment="1">
      <alignment horizontal="left" vertical="center"/>
    </xf>
    <xf numFmtId="44" fontId="7" fillId="0" borderId="16" xfId="45" applyFont="1" applyBorder="1" applyAlignment="1">
      <alignment horizontal="left" vertical="center"/>
    </xf>
    <xf numFmtId="44" fontId="7" fillId="33" borderId="17" xfId="45" applyFont="1" applyFill="1" applyBorder="1" applyAlignment="1">
      <alignment horizontal="left" vertical="center"/>
    </xf>
    <xf numFmtId="8" fontId="7" fillId="0" borderId="10" xfId="45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44" fontId="12" fillId="34" borderId="15" xfId="45" applyFont="1" applyFill="1" applyBorder="1" applyAlignment="1">
      <alignment horizontal="left" vertical="center"/>
    </xf>
    <xf numFmtId="43" fontId="3" fillId="0" borderId="11" xfId="51" applyFont="1" applyBorder="1" applyAlignment="1">
      <alignment horizontal="right" vertical="center"/>
    </xf>
    <xf numFmtId="8" fontId="7" fillId="0" borderId="15" xfId="45" applyNumberFormat="1" applyFont="1" applyBorder="1" applyAlignment="1">
      <alignment horizontal="right" vertical="center"/>
    </xf>
    <xf numFmtId="8" fontId="6" fillId="33" borderId="18" xfId="4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62" fillId="0" borderId="0" xfId="0" applyFont="1" applyAlignment="1">
      <alignment/>
    </xf>
    <xf numFmtId="43" fontId="3" fillId="0" borderId="0" xfId="51" applyFont="1" applyBorder="1" applyAlignment="1">
      <alignment horizontal="center" vertical="center"/>
    </xf>
    <xf numFmtId="43" fontId="3" fillId="0" borderId="0" xfId="51" applyFont="1" applyFill="1" applyBorder="1" applyAlignment="1">
      <alignment horizontal="center" vertical="center"/>
    </xf>
    <xf numFmtId="43" fontId="3" fillId="0" borderId="0" xfId="51" applyFont="1" applyAlignment="1">
      <alignment/>
    </xf>
    <xf numFmtId="0" fontId="4" fillId="0" borderId="14" xfId="0" applyFont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3" fillId="4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6" borderId="0" xfId="0" applyFont="1" applyFill="1" applyAlignment="1">
      <alignment/>
    </xf>
    <xf numFmtId="0" fontId="8" fillId="0" borderId="19" xfId="5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51" applyNumberFormat="1" applyFont="1" applyFill="1" applyBorder="1" applyAlignment="1">
      <alignment horizontal="center" vertical="center" wrapText="1"/>
    </xf>
    <xf numFmtId="43" fontId="13" fillId="7" borderId="24" xfId="51" applyFont="1" applyFill="1" applyBorder="1" applyAlignment="1">
      <alignment horizontal="center"/>
    </xf>
    <xf numFmtId="0" fontId="8" fillId="6" borderId="12" xfId="51" applyNumberFormat="1" applyFont="1" applyFill="1" applyBorder="1" applyAlignment="1">
      <alignment horizontal="center" vertical="center" wrapText="1"/>
    </xf>
    <xf numFmtId="43" fontId="13" fillId="6" borderId="10" xfId="51" applyFont="1" applyFill="1" applyBorder="1" applyAlignment="1">
      <alignment horizontal="center"/>
    </xf>
    <xf numFmtId="0" fontId="8" fillId="4" borderId="13" xfId="51" applyNumberFormat="1" applyFont="1" applyFill="1" applyBorder="1" applyAlignment="1">
      <alignment horizontal="center" vertical="center" wrapText="1"/>
    </xf>
    <xf numFmtId="43" fontId="13" fillId="4" borderId="25" xfId="51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43" fontId="6" fillId="0" borderId="0" xfId="51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44" fontId="7" fillId="0" borderId="15" xfId="45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51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3" fontId="63" fillId="0" borderId="11" xfId="51" applyFont="1" applyBorder="1" applyAlignment="1">
      <alignment horizontal="right" vertical="center"/>
    </xf>
    <xf numFmtId="43" fontId="3" fillId="0" borderId="11" xfId="5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51" applyFont="1" applyBorder="1" applyAlignment="1">
      <alignment horizontal="center" vertical="center"/>
    </xf>
    <xf numFmtId="43" fontId="4" fillId="0" borderId="11" xfId="5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3" fontId="4" fillId="0" borderId="14" xfId="51" applyFont="1" applyBorder="1" applyAlignment="1">
      <alignment horizontal="right" vertical="center"/>
    </xf>
    <xf numFmtId="43" fontId="3" fillId="0" borderId="14" xfId="5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3" fontId="4" fillId="35" borderId="11" xfId="51" applyFont="1" applyFill="1" applyBorder="1" applyAlignment="1">
      <alignment horizontal="right" vertical="center"/>
    </xf>
    <xf numFmtId="43" fontId="3" fillId="35" borderId="11" xfId="51" applyFont="1" applyFill="1" applyBorder="1" applyAlignment="1">
      <alignment horizontal="center" vertical="center"/>
    </xf>
    <xf numFmtId="43" fontId="3" fillId="35" borderId="11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43" fontId="3" fillId="0" borderId="28" xfId="51" applyFont="1" applyFill="1" applyBorder="1" applyAlignment="1">
      <alignment horizontal="center" vertical="center"/>
    </xf>
    <xf numFmtId="43" fontId="3" fillId="0" borderId="25" xfId="5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3" fontId="3" fillId="36" borderId="2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/>
    </xf>
    <xf numFmtId="3" fontId="3" fillId="36" borderId="11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/>
    </xf>
    <xf numFmtId="3" fontId="3" fillId="36" borderId="14" xfId="0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 vertical="center"/>
    </xf>
    <xf numFmtId="3" fontId="3" fillId="36" borderId="34" xfId="0" applyNumberFormat="1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left"/>
    </xf>
    <xf numFmtId="3" fontId="3" fillId="36" borderId="11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3" fontId="3" fillId="36" borderId="22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left"/>
    </xf>
    <xf numFmtId="0" fontId="3" fillId="36" borderId="35" xfId="0" applyFont="1" applyFill="1" applyBorder="1" applyAlignment="1">
      <alignment horizontal="left"/>
    </xf>
    <xf numFmtId="3" fontId="3" fillId="36" borderId="36" xfId="0" applyNumberFormat="1" applyFont="1" applyFill="1" applyBorder="1" applyAlignment="1">
      <alignment horizontal="center"/>
    </xf>
    <xf numFmtId="0" fontId="3" fillId="36" borderId="37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3" fontId="3" fillId="36" borderId="33" xfId="0" applyNumberFormat="1" applyFont="1" applyFill="1" applyBorder="1" applyAlignment="1">
      <alignment horizontal="center"/>
    </xf>
    <xf numFmtId="37" fontId="3" fillId="36" borderId="22" xfId="51" applyNumberFormat="1" applyFont="1" applyFill="1" applyBorder="1" applyAlignment="1">
      <alignment horizontal="center"/>
    </xf>
    <xf numFmtId="3" fontId="3" fillId="36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3" fillId="36" borderId="23" xfId="0" applyNumberFormat="1" applyFont="1" applyFill="1" applyBorder="1" applyAlignment="1">
      <alignment horizontal="center"/>
    </xf>
    <xf numFmtId="3" fontId="3" fillId="36" borderId="39" xfId="0" applyNumberFormat="1" applyFont="1" applyFill="1" applyBorder="1" applyAlignment="1">
      <alignment horizontal="center"/>
    </xf>
    <xf numFmtId="3" fontId="3" fillId="36" borderId="34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left"/>
    </xf>
    <xf numFmtId="3" fontId="3" fillId="36" borderId="12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3" fontId="13" fillId="0" borderId="11" xfId="5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43" fontId="10" fillId="0" borderId="30" xfId="5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43" fontId="3" fillId="0" borderId="10" xfId="51" applyFont="1" applyFill="1" applyBorder="1" applyAlignment="1">
      <alignment/>
    </xf>
    <xf numFmtId="43" fontId="3" fillId="0" borderId="11" xfId="51" applyFont="1" applyFill="1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43" fontId="3" fillId="0" borderId="34" xfId="51" applyFont="1" applyFill="1" applyBorder="1" applyAlignment="1">
      <alignment/>
    </xf>
    <xf numFmtId="43" fontId="3" fillId="0" borderId="15" xfId="51" applyFont="1" applyFill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 vertical="center"/>
    </xf>
    <xf numFmtId="0" fontId="8" fillId="36" borderId="22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left" vertical="center"/>
    </xf>
    <xf numFmtId="43" fontId="3" fillId="36" borderId="24" xfId="51" applyFont="1" applyFill="1" applyBorder="1" applyAlignment="1">
      <alignment/>
    </xf>
    <xf numFmtId="43" fontId="3" fillId="36" borderId="11" xfId="51" applyFont="1" applyFill="1" applyBorder="1" applyAlignment="1">
      <alignment/>
    </xf>
    <xf numFmtId="43" fontId="3" fillId="36" borderId="10" xfId="51" applyFont="1" applyFill="1" applyBorder="1" applyAlignment="1">
      <alignment/>
    </xf>
    <xf numFmtId="0" fontId="13" fillId="36" borderId="14" xfId="0" applyFont="1" applyFill="1" applyBorder="1" applyAlignment="1">
      <alignment horizontal="center"/>
    </xf>
    <xf numFmtId="43" fontId="3" fillId="36" borderId="14" xfId="51" applyFont="1" applyFill="1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3" fontId="4" fillId="0" borderId="49" xfId="51" applyFont="1" applyBorder="1" applyAlignment="1">
      <alignment/>
    </xf>
    <xf numFmtId="0" fontId="8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43" fontId="4" fillId="36" borderId="11" xfId="5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/>
    </xf>
    <xf numFmtId="43" fontId="4" fillId="36" borderId="14" xfId="5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left" vertical="center"/>
    </xf>
    <xf numFmtId="43" fontId="3" fillId="36" borderId="22" xfId="51" applyFont="1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3" fontId="4" fillId="0" borderId="11" xfId="51" applyFont="1" applyFill="1" applyBorder="1" applyAlignment="1">
      <alignment horizontal="center" vertical="center"/>
    </xf>
    <xf numFmtId="43" fontId="4" fillId="0" borderId="41" xfId="51" applyFont="1" applyFill="1" applyBorder="1" applyAlignment="1">
      <alignment horizontal="center" vertical="center"/>
    </xf>
    <xf numFmtId="43" fontId="3" fillId="0" borderId="41" xfId="51" applyFont="1" applyFill="1" applyBorder="1" applyAlignment="1">
      <alignment/>
    </xf>
    <xf numFmtId="43" fontId="3" fillId="0" borderId="16" xfId="51" applyFont="1" applyFill="1" applyBorder="1" applyAlignment="1">
      <alignment/>
    </xf>
    <xf numFmtId="43" fontId="4" fillId="0" borderId="14" xfId="5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 wrapText="1"/>
    </xf>
    <xf numFmtId="0" fontId="8" fillId="7" borderId="51" xfId="51" applyNumberFormat="1" applyFont="1" applyFill="1" applyBorder="1" applyAlignment="1">
      <alignment horizontal="center" vertical="center" wrapText="1"/>
    </xf>
    <xf numFmtId="0" fontId="8" fillId="6" borderId="50" xfId="51" applyNumberFormat="1" applyFont="1" applyFill="1" applyBorder="1" applyAlignment="1">
      <alignment horizontal="center" vertical="center" wrapText="1"/>
    </xf>
    <xf numFmtId="0" fontId="8" fillId="4" borderId="52" xfId="5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/>
    </xf>
    <xf numFmtId="0" fontId="69" fillId="36" borderId="11" xfId="0" applyFont="1" applyFill="1" applyBorder="1" applyAlignment="1">
      <alignment horizontal="center" vertical="center"/>
    </xf>
    <xf numFmtId="0" fontId="70" fillId="36" borderId="11" xfId="0" applyFont="1" applyFill="1" applyBorder="1" applyAlignment="1">
      <alignment vertical="center"/>
    </xf>
    <xf numFmtId="43" fontId="70" fillId="36" borderId="11" xfId="51" applyFont="1" applyFill="1" applyBorder="1" applyAlignment="1">
      <alignment/>
    </xf>
    <xf numFmtId="0" fontId="70" fillId="6" borderId="0" xfId="0" applyFont="1" applyFill="1" applyAlignment="1">
      <alignment/>
    </xf>
    <xf numFmtId="0" fontId="67" fillId="36" borderId="12" xfId="0" applyFont="1" applyFill="1" applyBorder="1" applyAlignment="1">
      <alignment horizontal="center" vertical="center" wrapText="1"/>
    </xf>
    <xf numFmtId="43" fontId="70" fillId="36" borderId="10" xfId="51" applyFont="1" applyFill="1" applyBorder="1" applyAlignment="1">
      <alignment/>
    </xf>
    <xf numFmtId="0" fontId="67" fillId="0" borderId="12" xfId="0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/>
    </xf>
    <xf numFmtId="43" fontId="71" fillId="0" borderId="11" xfId="51" applyFont="1" applyFill="1" applyBorder="1" applyAlignment="1">
      <alignment horizontal="center" vertical="center"/>
    </xf>
    <xf numFmtId="43" fontId="70" fillId="0" borderId="11" xfId="51" applyFont="1" applyFill="1" applyBorder="1" applyAlignment="1">
      <alignment/>
    </xf>
    <xf numFmtId="43" fontId="70" fillId="0" borderId="10" xfId="51" applyFont="1" applyFill="1" applyBorder="1" applyAlignment="1">
      <alignment/>
    </xf>
    <xf numFmtId="0" fontId="64" fillId="0" borderId="12" xfId="0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/>
    </xf>
    <xf numFmtId="43" fontId="73" fillId="0" borderId="11" xfId="51" applyFont="1" applyFill="1" applyBorder="1" applyAlignment="1">
      <alignment horizontal="center" vertical="center"/>
    </xf>
    <xf numFmtId="43" fontId="72" fillId="0" borderId="11" xfId="51" applyFont="1" applyFill="1" applyBorder="1" applyAlignment="1">
      <alignment/>
    </xf>
    <xf numFmtId="43" fontId="72" fillId="0" borderId="10" xfId="51" applyFont="1" applyFill="1" applyBorder="1" applyAlignment="1">
      <alignment/>
    </xf>
    <xf numFmtId="0" fontId="72" fillId="4" borderId="0" xfId="0" applyFont="1" applyFill="1" applyAlignment="1">
      <alignment/>
    </xf>
    <xf numFmtId="0" fontId="64" fillId="36" borderId="12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/>
    </xf>
    <xf numFmtId="0" fontId="64" fillId="36" borderId="11" xfId="0" applyFont="1" applyFill="1" applyBorder="1" applyAlignment="1">
      <alignment horizontal="center"/>
    </xf>
    <xf numFmtId="0" fontId="65" fillId="36" borderId="11" xfId="0" applyFont="1" applyFill="1" applyBorder="1" applyAlignment="1">
      <alignment horizontal="center"/>
    </xf>
    <xf numFmtId="0" fontId="66" fillId="36" borderId="11" xfId="0" applyFont="1" applyFill="1" applyBorder="1" applyAlignment="1">
      <alignment horizontal="left" vertical="center"/>
    </xf>
    <xf numFmtId="43" fontId="73" fillId="36" borderId="11" xfId="51" applyFont="1" applyFill="1" applyBorder="1" applyAlignment="1">
      <alignment horizontal="center" vertical="center"/>
    </xf>
    <xf numFmtId="43" fontId="72" fillId="36" borderId="11" xfId="51" applyFont="1" applyFill="1" applyBorder="1" applyAlignment="1">
      <alignment/>
    </xf>
    <xf numFmtId="43" fontId="72" fillId="36" borderId="10" xfId="51" applyFont="1" applyFill="1" applyBorder="1" applyAlignment="1">
      <alignment/>
    </xf>
    <xf numFmtId="0" fontId="64" fillId="36" borderId="11" xfId="0" applyFont="1" applyFill="1" applyBorder="1" applyAlignment="1">
      <alignment horizontal="center" vertical="center" wrapText="1"/>
    </xf>
    <xf numFmtId="0" fontId="72" fillId="36" borderId="11" xfId="0" applyFont="1" applyFill="1" applyBorder="1" applyAlignment="1">
      <alignment vertical="center"/>
    </xf>
    <xf numFmtId="0" fontId="8" fillId="36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3" fontId="70" fillId="0" borderId="11" xfId="5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43" fontId="72" fillId="0" borderId="11" xfId="51" applyFont="1" applyFill="1" applyBorder="1" applyAlignment="1">
      <alignment horizontal="center" vertical="center"/>
    </xf>
    <xf numFmtId="0" fontId="67" fillId="36" borderId="39" xfId="0" applyFont="1" applyFill="1" applyBorder="1" applyAlignment="1">
      <alignment horizontal="center" vertical="center" wrapText="1"/>
    </xf>
    <xf numFmtId="0" fontId="67" fillId="36" borderId="34" xfId="0" applyFont="1" applyFill="1" applyBorder="1" applyAlignment="1">
      <alignment horizontal="center" vertical="center"/>
    </xf>
    <xf numFmtId="0" fontId="67" fillId="36" borderId="34" xfId="0" applyFont="1" applyFill="1" applyBorder="1" applyAlignment="1">
      <alignment horizontal="center"/>
    </xf>
    <xf numFmtId="0" fontId="69" fillId="36" borderId="34" xfId="0" applyFont="1" applyFill="1" applyBorder="1" applyAlignment="1">
      <alignment horizontal="center" vertical="center"/>
    </xf>
    <xf numFmtId="0" fontId="68" fillId="36" borderId="34" xfId="0" applyFont="1" applyFill="1" applyBorder="1" applyAlignment="1">
      <alignment horizontal="left" vertical="center"/>
    </xf>
    <xf numFmtId="43" fontId="71" fillId="36" borderId="34" xfId="51" applyFont="1" applyFill="1" applyBorder="1" applyAlignment="1">
      <alignment horizontal="center" vertical="center"/>
    </xf>
    <xf numFmtId="43" fontId="70" fillId="36" borderId="34" xfId="51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43" fontId="4" fillId="0" borderId="14" xfId="51" applyFont="1" applyFill="1" applyBorder="1" applyAlignment="1">
      <alignment/>
    </xf>
    <xf numFmtId="43" fontId="4" fillId="0" borderId="25" xfId="51" applyFont="1" applyFill="1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3" fontId="4" fillId="36" borderId="14" xfId="51" applyFont="1" applyFill="1" applyBorder="1" applyAlignment="1">
      <alignment/>
    </xf>
    <xf numFmtId="43" fontId="4" fillId="36" borderId="25" xfId="51" applyFont="1" applyFill="1" applyBorder="1" applyAlignment="1">
      <alignment/>
    </xf>
    <xf numFmtId="43" fontId="3" fillId="36" borderId="22" xfId="0" applyNumberFormat="1" applyFont="1" applyFill="1" applyBorder="1" applyAlignment="1">
      <alignment horizontal="center" vertical="center"/>
    </xf>
    <xf numFmtId="43" fontId="70" fillId="36" borderId="11" xfId="51" applyFont="1" applyFill="1" applyBorder="1" applyAlignment="1">
      <alignment horizontal="center" vertical="center"/>
    </xf>
    <xf numFmtId="43" fontId="72" fillId="36" borderId="11" xfId="51" applyFont="1" applyFill="1" applyBorder="1" applyAlignment="1">
      <alignment horizontal="center" vertical="center"/>
    </xf>
    <xf numFmtId="43" fontId="3" fillId="36" borderId="11" xfId="51" applyFont="1" applyFill="1" applyBorder="1" applyAlignment="1">
      <alignment horizontal="center" vertical="center"/>
    </xf>
    <xf numFmtId="43" fontId="8" fillId="0" borderId="18" xfId="51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43" fontId="6" fillId="0" borderId="43" xfId="51" applyFont="1" applyBorder="1" applyAlignment="1">
      <alignment horizontal="right" vertical="center"/>
    </xf>
    <xf numFmtId="0" fontId="8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43" xfId="0" applyFont="1" applyFill="1" applyBorder="1" applyAlignment="1">
      <alignment/>
    </xf>
    <xf numFmtId="43" fontId="3" fillId="0" borderId="34" xfId="51" applyFont="1" applyFill="1" applyBorder="1" applyAlignment="1">
      <alignment horizontal="center" vertical="center"/>
    </xf>
    <xf numFmtId="0" fontId="8" fillId="36" borderId="13" xfId="51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/>
    </xf>
    <xf numFmtId="0" fontId="67" fillId="36" borderId="34" xfId="0" applyFont="1" applyFill="1" applyBorder="1" applyAlignment="1">
      <alignment horizontal="center" vertical="center" wrapText="1"/>
    </xf>
    <xf numFmtId="43" fontId="70" fillId="36" borderId="15" xfId="51" applyFont="1" applyFill="1" applyBorder="1" applyAlignment="1">
      <alignment/>
    </xf>
    <xf numFmtId="0" fontId="8" fillId="0" borderId="13" xfId="5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43" fontId="8" fillId="36" borderId="14" xfId="51" applyFont="1" applyFill="1" applyBorder="1" applyAlignment="1">
      <alignment horizontal="center" vertical="center" wrapText="1"/>
    </xf>
    <xf numFmtId="43" fontId="8" fillId="0" borderId="14" xfId="51" applyFont="1" applyBorder="1" applyAlignment="1">
      <alignment horizontal="center" vertical="center" wrapText="1"/>
    </xf>
    <xf numFmtId="43" fontId="8" fillId="0" borderId="29" xfId="51" applyFont="1" applyBorder="1" applyAlignment="1">
      <alignment horizontal="center" wrapText="1"/>
    </xf>
    <xf numFmtId="43" fontId="4" fillId="0" borderId="44" xfId="51" applyFont="1" applyBorder="1" applyAlignment="1">
      <alignment/>
    </xf>
    <xf numFmtId="43" fontId="4" fillId="0" borderId="43" xfId="0" applyNumberFormat="1" applyFont="1" applyBorder="1" applyAlignment="1">
      <alignment/>
    </xf>
    <xf numFmtId="43" fontId="6" fillId="0" borderId="15" xfId="0" applyNumberFormat="1" applyFont="1" applyBorder="1" applyAlignment="1">
      <alignment horizontal="left" vertical="center"/>
    </xf>
    <xf numFmtId="3" fontId="3" fillId="0" borderId="34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51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3" fontId="13" fillId="0" borderId="11" xfId="0" applyNumberFormat="1" applyFont="1" applyBorder="1" applyAlignment="1">
      <alignment horizontal="center"/>
    </xf>
    <xf numFmtId="43" fontId="3" fillId="0" borderId="22" xfId="51" applyFont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3" fillId="0" borderId="11" xfId="51" applyFont="1" applyFill="1" applyBorder="1" applyAlignment="1">
      <alignment vertical="center"/>
    </xf>
    <xf numFmtId="43" fontId="4" fillId="36" borderId="37" xfId="0" applyNumberFormat="1" applyFont="1" applyFill="1" applyBorder="1" applyAlignment="1">
      <alignment horizontal="center"/>
    </xf>
    <xf numFmtId="43" fontId="4" fillId="36" borderId="28" xfId="0" applyNumberFormat="1" applyFont="1" applyFill="1" applyBorder="1" applyAlignment="1">
      <alignment horizontal="center"/>
    </xf>
    <xf numFmtId="43" fontId="3" fillId="0" borderId="41" xfId="5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center" vertical="center"/>
    </xf>
    <xf numFmtId="43" fontId="3" fillId="36" borderId="31" xfId="0" applyNumberFormat="1" applyFont="1" applyFill="1" applyBorder="1" applyAlignment="1">
      <alignment horizontal="center"/>
    </xf>
    <xf numFmtId="43" fontId="4" fillId="37" borderId="14" xfId="51" applyFont="1" applyFill="1" applyBorder="1" applyAlignment="1">
      <alignment vertical="center"/>
    </xf>
    <xf numFmtId="43" fontId="4" fillId="37" borderId="25" xfId="5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43" fontId="3" fillId="0" borderId="34" xfId="51" applyFont="1" applyFill="1" applyBorder="1" applyAlignment="1">
      <alignment vertical="center"/>
    </xf>
    <xf numFmtId="43" fontId="3" fillId="36" borderId="49" xfId="51" applyFont="1" applyFill="1" applyBorder="1" applyAlignment="1">
      <alignment vertical="center"/>
    </xf>
    <xf numFmtId="43" fontId="3" fillId="36" borderId="10" xfId="51" applyFont="1" applyFill="1" applyBorder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43" fontId="3" fillId="36" borderId="44" xfId="51" applyFont="1" applyFill="1" applyBorder="1" applyAlignment="1">
      <alignment vertical="center"/>
    </xf>
    <xf numFmtId="3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3" fontId="3" fillId="0" borderId="41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 vertical="center"/>
    </xf>
    <xf numFmtId="43" fontId="3" fillId="36" borderId="24" xfId="51" applyFont="1" applyFill="1" applyBorder="1" applyAlignment="1">
      <alignment vertical="center"/>
    </xf>
    <xf numFmtId="43" fontId="3" fillId="36" borderId="25" xfId="51" applyFont="1" applyFill="1" applyBorder="1" applyAlignment="1">
      <alignment vertical="center"/>
    </xf>
    <xf numFmtId="3" fontId="3" fillId="0" borderId="5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3" fontId="3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3" fontId="3" fillId="0" borderId="3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 vertical="center"/>
    </xf>
    <xf numFmtId="43" fontId="0" fillId="0" borderId="11" xfId="0" applyNumberFormat="1" applyBorder="1" applyAlignment="1">
      <alignment/>
    </xf>
    <xf numFmtId="0" fontId="8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43" fontId="13" fillId="0" borderId="22" xfId="51" applyFont="1" applyBorder="1" applyAlignment="1">
      <alignment horizontal="center"/>
    </xf>
    <xf numFmtId="43" fontId="13" fillId="0" borderId="22" xfId="0" applyNumberFormat="1" applyFont="1" applyBorder="1" applyAlignment="1">
      <alignment horizontal="center"/>
    </xf>
    <xf numFmtId="43" fontId="6" fillId="0" borderId="24" xfId="0" applyNumberFormat="1" applyFont="1" applyBorder="1" applyAlignment="1">
      <alignment horizontal="left" vertical="center"/>
    </xf>
    <xf numFmtId="43" fontId="6" fillId="0" borderId="10" xfId="0" applyNumberFormat="1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43" fontId="3" fillId="0" borderId="32" xfId="51" applyFont="1" applyFill="1" applyBorder="1" applyAlignment="1">
      <alignment horizontal="center" vertical="center"/>
    </xf>
    <xf numFmtId="43" fontId="3" fillId="0" borderId="11" xfId="51" applyFont="1" applyFill="1" applyBorder="1" applyAlignment="1">
      <alignment horizontal="right" vertical="center"/>
    </xf>
    <xf numFmtId="43" fontId="3" fillId="0" borderId="11" xfId="51" applyFont="1" applyBorder="1" applyAlignment="1">
      <alignment horizontal="left" vertical="center"/>
    </xf>
    <xf numFmtId="43" fontId="0" fillId="0" borderId="14" xfId="51" applyFont="1" applyBorder="1" applyAlignment="1">
      <alignment/>
    </xf>
    <xf numFmtId="43" fontId="8" fillId="0" borderId="29" xfId="0" applyNumberFormat="1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3" fontId="3" fillId="36" borderId="47" xfId="45" applyNumberFormat="1" applyFont="1" applyFill="1" applyBorder="1" applyAlignment="1">
      <alignment horizontal="center"/>
    </xf>
    <xf numFmtId="43" fontId="3" fillId="36" borderId="43" xfId="45" applyNumberFormat="1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43" fontId="3" fillId="0" borderId="48" xfId="45" applyNumberFormat="1" applyFont="1" applyFill="1" applyBorder="1" applyAlignment="1">
      <alignment horizontal="center"/>
    </xf>
    <xf numFmtId="43" fontId="3" fillId="0" borderId="55" xfId="45" applyNumberFormat="1" applyFont="1" applyFill="1" applyBorder="1" applyAlignment="1">
      <alignment horizontal="center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6" borderId="47" xfId="0" applyFont="1" applyFill="1" applyBorder="1" applyAlignment="1">
      <alignment horizontal="left" vertical="center"/>
    </xf>
    <xf numFmtId="0" fontId="3" fillId="36" borderId="36" xfId="0" applyFont="1" applyFill="1" applyBorder="1" applyAlignment="1">
      <alignment horizontal="left" vertical="center"/>
    </xf>
    <xf numFmtId="0" fontId="3" fillId="36" borderId="4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43" fontId="3" fillId="0" borderId="70" xfId="51" applyFont="1" applyFill="1" applyBorder="1" applyAlignment="1">
      <alignment horizontal="center" vertical="center"/>
    </xf>
    <xf numFmtId="43" fontId="3" fillId="0" borderId="32" xfId="51" applyFont="1" applyFill="1" applyBorder="1" applyAlignment="1">
      <alignment horizontal="center" vertical="center"/>
    </xf>
    <xf numFmtId="43" fontId="3" fillId="0" borderId="28" xfId="5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43" fontId="3" fillId="36" borderId="48" xfId="51" applyFont="1" applyFill="1" applyBorder="1" applyAlignment="1">
      <alignment horizontal="center" vertical="center"/>
    </xf>
    <xf numFmtId="43" fontId="3" fillId="36" borderId="55" xfId="51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43" fontId="3" fillId="0" borderId="48" xfId="51" applyFont="1" applyBorder="1" applyAlignment="1">
      <alignment horizontal="left" vertical="center"/>
    </xf>
    <xf numFmtId="43" fontId="3" fillId="0" borderId="37" xfId="51" applyFont="1" applyBorder="1" applyAlignment="1">
      <alignment horizontal="left" vertical="center"/>
    </xf>
    <xf numFmtId="43" fontId="3" fillId="36" borderId="24" xfId="51" applyFont="1" applyFill="1" applyBorder="1" applyAlignment="1">
      <alignment horizontal="center" vertical="center"/>
    </xf>
    <xf numFmtId="43" fontId="3" fillId="36" borderId="10" xfId="51" applyFont="1" applyFill="1" applyBorder="1" applyAlignment="1">
      <alignment horizontal="center" vertical="center"/>
    </xf>
    <xf numFmtId="43" fontId="3" fillId="36" borderId="25" xfId="51" applyFont="1" applyFill="1" applyBorder="1" applyAlignment="1">
      <alignment horizontal="center" vertical="center"/>
    </xf>
    <xf numFmtId="43" fontId="3" fillId="0" borderId="37" xfId="5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84"/>
  <sheetViews>
    <sheetView tabSelected="1" view="pageBreakPreview" zoomScale="75" zoomScaleNormal="80" zoomScaleSheetLayoutView="75" zoomScalePageLayoutView="0" workbookViewId="0" topLeftCell="A16">
      <selection activeCell="D19" sqref="D19"/>
    </sheetView>
  </sheetViews>
  <sheetFormatPr defaultColWidth="9.140625" defaultRowHeight="12.75"/>
  <cols>
    <col min="1" max="2" width="14.421875" style="42" customWidth="1"/>
    <col min="3" max="3" width="15.140625" style="1" customWidth="1"/>
    <col min="4" max="4" width="21.7109375" style="1" customWidth="1"/>
    <col min="5" max="5" width="17.8515625" style="1" customWidth="1"/>
    <col min="6" max="6" width="52.140625" style="1" customWidth="1"/>
    <col min="7" max="7" width="16.8515625" style="1" customWidth="1"/>
    <col min="8" max="8" width="14.57421875" style="1" customWidth="1"/>
    <col min="9" max="9" width="16.140625" style="1" bestFit="1" customWidth="1"/>
    <col min="10" max="10" width="14.57421875" style="1" bestFit="1" customWidth="1"/>
    <col min="11" max="16384" width="9.140625" style="1" customWidth="1"/>
  </cols>
  <sheetData>
    <row r="1" spans="1:9" ht="19.5" customHeight="1">
      <c r="A1" s="394" t="s">
        <v>221</v>
      </c>
      <c r="B1" s="394"/>
      <c r="C1" s="394"/>
      <c r="D1" s="394"/>
      <c r="E1" s="394"/>
      <c r="F1" s="394"/>
      <c r="G1" s="394"/>
      <c r="H1" s="394"/>
      <c r="I1" s="394"/>
    </row>
    <row r="2" spans="1:9" ht="19.5" customHeight="1">
      <c r="A2" s="394"/>
      <c r="B2" s="394"/>
      <c r="C2" s="394"/>
      <c r="D2" s="394"/>
      <c r="E2" s="394"/>
      <c r="F2" s="394"/>
      <c r="G2" s="394"/>
      <c r="H2" s="394"/>
      <c r="I2" s="394"/>
    </row>
    <row r="3" spans="1:9" ht="12.75" customHeight="1">
      <c r="A3" s="394"/>
      <c r="B3" s="394"/>
      <c r="C3" s="394"/>
      <c r="D3" s="394"/>
      <c r="E3" s="394"/>
      <c r="F3" s="394"/>
      <c r="G3" s="394"/>
      <c r="H3" s="394"/>
      <c r="I3" s="394"/>
    </row>
    <row r="4" spans="1:9" ht="16.5" customHeight="1">
      <c r="A4" s="396" t="s">
        <v>69</v>
      </c>
      <c r="B4" s="396"/>
      <c r="C4" s="396"/>
      <c r="D4" s="396"/>
      <c r="E4" s="396"/>
      <c r="F4" s="396"/>
      <c r="G4" s="396"/>
      <c r="H4" s="396"/>
      <c r="I4" s="396"/>
    </row>
    <row r="5" spans="1:9" ht="16.5" customHeight="1" thickBot="1">
      <c r="A5" s="395" t="s">
        <v>125</v>
      </c>
      <c r="B5" s="395"/>
      <c r="C5" s="395"/>
      <c r="D5" s="395"/>
      <c r="E5" s="395"/>
      <c r="F5" s="395"/>
      <c r="G5" s="395"/>
      <c r="H5" s="395"/>
      <c r="I5" s="395"/>
    </row>
    <row r="6" spans="1:9" ht="28.5" customHeight="1" thickBot="1">
      <c r="A6" s="189" t="s">
        <v>165</v>
      </c>
      <c r="B6" s="189" t="s">
        <v>220</v>
      </c>
      <c r="C6" s="190" t="s">
        <v>162</v>
      </c>
      <c r="D6" s="191" t="s">
        <v>163</v>
      </c>
      <c r="E6" s="191" t="s">
        <v>167</v>
      </c>
      <c r="F6" s="192" t="s">
        <v>6</v>
      </c>
      <c r="G6" s="193" t="s">
        <v>172</v>
      </c>
      <c r="H6" s="192" t="s">
        <v>173</v>
      </c>
      <c r="I6" s="194" t="s">
        <v>174</v>
      </c>
    </row>
    <row r="7" spans="1:9" s="45" customFormat="1" ht="16.5" customHeight="1">
      <c r="A7" s="201">
        <v>510012</v>
      </c>
      <c r="B7" s="260"/>
      <c r="C7" s="181">
        <v>331900401</v>
      </c>
      <c r="D7" s="181">
        <v>311210401</v>
      </c>
      <c r="E7" s="182">
        <v>211110101</v>
      </c>
      <c r="F7" s="183" t="s">
        <v>155</v>
      </c>
      <c r="G7" s="281">
        <v>0</v>
      </c>
      <c r="H7" s="207">
        <v>0</v>
      </c>
      <c r="I7" s="184">
        <f>G7+H7</f>
        <v>0</v>
      </c>
    </row>
    <row r="8" spans="1:9" s="231" customFormat="1" ht="16.5" customHeight="1">
      <c r="A8" s="232">
        <v>510012</v>
      </c>
      <c r="B8" s="226"/>
      <c r="C8" s="227">
        <v>331900402</v>
      </c>
      <c r="D8" s="227">
        <v>311210413</v>
      </c>
      <c r="E8" s="228">
        <v>211110102</v>
      </c>
      <c r="F8" s="229" t="s">
        <v>229</v>
      </c>
      <c r="G8" s="282">
        <v>0</v>
      </c>
      <c r="H8" s="230">
        <v>0</v>
      </c>
      <c r="I8" s="233">
        <f aca="true" t="shared" si="0" ref="I8:I36">G8+H8</f>
        <v>0</v>
      </c>
    </row>
    <row r="9" spans="1:9" s="249" customFormat="1" ht="16.5" customHeight="1">
      <c r="A9" s="250">
        <v>510012</v>
      </c>
      <c r="B9" s="258"/>
      <c r="C9" s="251">
        <v>331900445</v>
      </c>
      <c r="D9" s="251">
        <v>311210414</v>
      </c>
      <c r="E9" s="253">
        <v>211110103</v>
      </c>
      <c r="F9" s="259" t="s">
        <v>234</v>
      </c>
      <c r="G9" s="283">
        <v>0</v>
      </c>
      <c r="H9" s="256">
        <v>0</v>
      </c>
      <c r="I9" s="257">
        <f t="shared" si="0"/>
        <v>0</v>
      </c>
    </row>
    <row r="10" spans="1:9" s="249" customFormat="1" ht="16.5" customHeight="1">
      <c r="A10" s="202">
        <v>510014</v>
      </c>
      <c r="B10" s="258"/>
      <c r="C10" s="196">
        <v>331901302</v>
      </c>
      <c r="D10" s="196">
        <v>312230100</v>
      </c>
      <c r="E10" s="197">
        <v>211110101</v>
      </c>
      <c r="F10" s="200" t="s">
        <v>235</v>
      </c>
      <c r="G10" s="284">
        <v>0</v>
      </c>
      <c r="H10" s="256">
        <v>0</v>
      </c>
      <c r="I10" s="186">
        <f>G10+H10</f>
        <v>0</v>
      </c>
    </row>
    <row r="11" spans="1:9" s="44" customFormat="1" ht="16.5" customHeight="1">
      <c r="A11" s="202">
        <v>510312</v>
      </c>
      <c r="B11" s="195"/>
      <c r="C11" s="196">
        <v>331909204</v>
      </c>
      <c r="D11" s="196" t="s">
        <v>191</v>
      </c>
      <c r="E11" s="197">
        <v>211110101</v>
      </c>
      <c r="F11" s="200" t="s">
        <v>224</v>
      </c>
      <c r="G11" s="284">
        <v>0</v>
      </c>
      <c r="H11" s="185">
        <v>0</v>
      </c>
      <c r="I11" s="186">
        <f t="shared" si="0"/>
        <v>0</v>
      </c>
    </row>
    <row r="12" spans="1:9" s="45" customFormat="1" ht="16.5" customHeight="1">
      <c r="A12" s="202">
        <v>510312</v>
      </c>
      <c r="B12" s="195"/>
      <c r="C12" s="196">
        <v>331909294</v>
      </c>
      <c r="D12" s="196" t="s">
        <v>191</v>
      </c>
      <c r="E12" s="197">
        <v>211110101</v>
      </c>
      <c r="F12" s="198" t="s">
        <v>153</v>
      </c>
      <c r="G12" s="284">
        <v>0</v>
      </c>
      <c r="H12" s="185">
        <v>0</v>
      </c>
      <c r="I12" s="186">
        <f t="shared" si="0"/>
        <v>0</v>
      </c>
    </row>
    <row r="13" spans="1:9" s="45" customFormat="1" ht="16.5" customHeight="1">
      <c r="A13" s="202">
        <v>510112</v>
      </c>
      <c r="B13" s="195"/>
      <c r="C13" s="196">
        <v>331909401</v>
      </c>
      <c r="D13" s="196">
        <v>319110100</v>
      </c>
      <c r="E13" s="197">
        <v>211110101</v>
      </c>
      <c r="F13" s="200" t="s">
        <v>226</v>
      </c>
      <c r="G13" s="199">
        <v>0</v>
      </c>
      <c r="H13" s="185">
        <v>0</v>
      </c>
      <c r="I13" s="186">
        <f t="shared" si="0"/>
        <v>0</v>
      </c>
    </row>
    <row r="14" spans="1:9" s="44" customFormat="1" ht="16.5" customHeight="1" thickBot="1">
      <c r="A14" s="293">
        <v>520101</v>
      </c>
      <c r="B14" s="301">
        <v>0</v>
      </c>
      <c r="C14" s="294"/>
      <c r="D14" s="295" t="s">
        <v>164</v>
      </c>
      <c r="E14" s="187"/>
      <c r="F14" s="203"/>
      <c r="G14" s="204">
        <f>SUM(G7:G13)</f>
        <v>0</v>
      </c>
      <c r="H14" s="188">
        <f>SUM(H7:H13)</f>
        <v>0</v>
      </c>
      <c r="I14" s="280">
        <f>SUM(I7:I13)</f>
        <v>0</v>
      </c>
    </row>
    <row r="15" spans="1:9" s="45" customFormat="1" ht="16.5" customHeight="1">
      <c r="A15" s="277">
        <v>510010</v>
      </c>
      <c r="B15" s="300"/>
      <c r="C15" s="177">
        <v>331900901</v>
      </c>
      <c r="D15" s="177">
        <v>329111201</v>
      </c>
      <c r="E15" s="169">
        <v>211110101</v>
      </c>
      <c r="F15" s="174" t="s">
        <v>156</v>
      </c>
      <c r="G15" s="292">
        <v>0</v>
      </c>
      <c r="H15" s="175">
        <v>0</v>
      </c>
      <c r="I15" s="176">
        <f t="shared" si="0"/>
        <v>0</v>
      </c>
    </row>
    <row r="16" spans="1:9" s="46" customFormat="1" ht="16.5" customHeight="1">
      <c r="A16" s="234">
        <v>510012</v>
      </c>
      <c r="B16" s="262"/>
      <c r="C16" s="236">
        <v>331901143</v>
      </c>
      <c r="D16" s="205">
        <v>311110122</v>
      </c>
      <c r="E16" s="237">
        <v>211110102</v>
      </c>
      <c r="F16" s="206" t="s">
        <v>228</v>
      </c>
      <c r="G16" s="263">
        <v>0</v>
      </c>
      <c r="H16" s="240">
        <v>0</v>
      </c>
      <c r="I16" s="241">
        <f t="shared" si="0"/>
        <v>0</v>
      </c>
    </row>
    <row r="17" spans="1:9" s="44" customFormat="1" ht="16.5" customHeight="1">
      <c r="A17" s="242">
        <v>510012</v>
      </c>
      <c r="B17" s="264"/>
      <c r="C17" s="244">
        <v>331901145</v>
      </c>
      <c r="D17" s="178">
        <v>311110124</v>
      </c>
      <c r="E17" s="179">
        <v>211110103</v>
      </c>
      <c r="F17" s="180" t="s">
        <v>227</v>
      </c>
      <c r="G17" s="265">
        <v>0</v>
      </c>
      <c r="H17" s="247">
        <v>0</v>
      </c>
      <c r="I17" s="248">
        <f t="shared" si="0"/>
        <v>0</v>
      </c>
    </row>
    <row r="18" spans="1:9" s="45" customFormat="1" ht="16.5" customHeight="1">
      <c r="A18" s="211">
        <v>510312</v>
      </c>
      <c r="B18" s="261"/>
      <c r="C18" s="212">
        <v>331909211</v>
      </c>
      <c r="D18" s="212" t="s">
        <v>191</v>
      </c>
      <c r="E18" s="213">
        <v>211110101</v>
      </c>
      <c r="F18" s="170" t="s">
        <v>222</v>
      </c>
      <c r="G18" s="72">
        <v>0</v>
      </c>
      <c r="H18" s="173">
        <v>0</v>
      </c>
      <c r="I18" s="172">
        <f t="shared" si="0"/>
        <v>0</v>
      </c>
    </row>
    <row r="19" spans="1:9" s="45" customFormat="1" ht="16.5" customHeight="1">
      <c r="A19" s="211">
        <v>510012</v>
      </c>
      <c r="B19" s="261"/>
      <c r="C19" s="212">
        <v>331901174</v>
      </c>
      <c r="D19" s="168">
        <v>311110131</v>
      </c>
      <c r="E19" s="213">
        <v>211110101</v>
      </c>
      <c r="F19" s="170" t="s">
        <v>154</v>
      </c>
      <c r="G19" s="72">
        <v>0</v>
      </c>
      <c r="H19" s="173">
        <v>0</v>
      </c>
      <c r="I19" s="172">
        <f t="shared" si="0"/>
        <v>0</v>
      </c>
    </row>
    <row r="20" spans="1:9" s="45" customFormat="1" ht="16.5" customHeight="1">
      <c r="A20" s="211">
        <v>510112</v>
      </c>
      <c r="B20" s="261"/>
      <c r="C20" s="212">
        <v>331909401</v>
      </c>
      <c r="D20" s="212">
        <v>319110100</v>
      </c>
      <c r="E20" s="213">
        <v>211110101</v>
      </c>
      <c r="F20" s="170" t="s">
        <v>225</v>
      </c>
      <c r="G20" s="215">
        <v>0</v>
      </c>
      <c r="H20" s="173">
        <v>0</v>
      </c>
      <c r="I20" s="172">
        <v>0</v>
      </c>
    </row>
    <row r="21" spans="1:9" s="45" customFormat="1" ht="16.5" customHeight="1" thickBot="1">
      <c r="A21" s="298">
        <v>520101</v>
      </c>
      <c r="B21" s="302">
        <v>0</v>
      </c>
      <c r="C21" s="299"/>
      <c r="D21" s="164" t="s">
        <v>164</v>
      </c>
      <c r="E21" s="273"/>
      <c r="F21" s="274"/>
      <c r="G21" s="219">
        <f>SUM(G15:G20)</f>
        <v>0</v>
      </c>
      <c r="H21" s="275">
        <f>SUM(H15:H20)</f>
        <v>0</v>
      </c>
      <c r="I21" s="276">
        <f>SUM(I15:I20)</f>
        <v>0</v>
      </c>
    </row>
    <row r="22" spans="1:9" s="231" customFormat="1" ht="16.5" customHeight="1">
      <c r="A22" s="266">
        <v>510012</v>
      </c>
      <c r="B22" s="296"/>
      <c r="C22" s="267">
        <v>331901143</v>
      </c>
      <c r="D22" s="268">
        <v>311210122</v>
      </c>
      <c r="E22" s="269">
        <v>211110102</v>
      </c>
      <c r="F22" s="270" t="s">
        <v>230</v>
      </c>
      <c r="G22" s="271">
        <v>0</v>
      </c>
      <c r="H22" s="272">
        <v>0</v>
      </c>
      <c r="I22" s="297">
        <f t="shared" si="0"/>
        <v>0</v>
      </c>
    </row>
    <row r="23" spans="1:9" s="249" customFormat="1" ht="16.5" customHeight="1">
      <c r="A23" s="250">
        <v>510012</v>
      </c>
      <c r="B23" s="258"/>
      <c r="C23" s="251">
        <v>331901145</v>
      </c>
      <c r="D23" s="252">
        <v>311210124</v>
      </c>
      <c r="E23" s="253">
        <v>211110103</v>
      </c>
      <c r="F23" s="254" t="s">
        <v>233</v>
      </c>
      <c r="G23" s="255">
        <v>0</v>
      </c>
      <c r="H23" s="256">
        <v>0</v>
      </c>
      <c r="I23" s="257">
        <f t="shared" si="0"/>
        <v>0</v>
      </c>
    </row>
    <row r="24" spans="1:9" s="45" customFormat="1" ht="16.5" customHeight="1">
      <c r="A24" s="202">
        <v>510012</v>
      </c>
      <c r="B24" s="195"/>
      <c r="C24" s="196">
        <v>331901174</v>
      </c>
      <c r="D24" s="208">
        <v>311210131</v>
      </c>
      <c r="E24" s="197">
        <v>211110101</v>
      </c>
      <c r="F24" s="200" t="s">
        <v>157</v>
      </c>
      <c r="G24" s="199">
        <v>0</v>
      </c>
      <c r="H24" s="185">
        <v>0</v>
      </c>
      <c r="I24" s="186">
        <f t="shared" si="0"/>
        <v>0</v>
      </c>
    </row>
    <row r="25" spans="1:9" s="45" customFormat="1" ht="16.5" customHeight="1">
      <c r="A25" s="202">
        <v>510014</v>
      </c>
      <c r="B25" s="195"/>
      <c r="C25" s="196">
        <v>331901302</v>
      </c>
      <c r="D25" s="196">
        <v>312230100</v>
      </c>
      <c r="E25" s="197">
        <v>211110101</v>
      </c>
      <c r="F25" s="200" t="s">
        <v>160</v>
      </c>
      <c r="G25" s="199">
        <v>0</v>
      </c>
      <c r="H25" s="185">
        <v>0</v>
      </c>
      <c r="I25" s="186">
        <f t="shared" si="0"/>
        <v>0</v>
      </c>
    </row>
    <row r="26" spans="1:9" s="45" customFormat="1" ht="16.5" customHeight="1">
      <c r="A26" s="202">
        <v>510014</v>
      </c>
      <c r="B26" s="195"/>
      <c r="C26" s="196">
        <v>331901302</v>
      </c>
      <c r="D26" s="196">
        <v>312230100</v>
      </c>
      <c r="E26" s="197">
        <v>211110101</v>
      </c>
      <c r="F26" s="200" t="s">
        <v>161</v>
      </c>
      <c r="G26" s="199">
        <v>0</v>
      </c>
      <c r="H26" s="185">
        <v>0</v>
      </c>
      <c r="I26" s="186">
        <f t="shared" si="0"/>
        <v>0</v>
      </c>
    </row>
    <row r="27" spans="1:9" s="45" customFormat="1" ht="16.5" customHeight="1">
      <c r="A27" s="202">
        <v>510312</v>
      </c>
      <c r="B27" s="195"/>
      <c r="C27" s="196">
        <v>331909211</v>
      </c>
      <c r="D27" s="196" t="s">
        <v>191</v>
      </c>
      <c r="E27" s="197">
        <v>211110101</v>
      </c>
      <c r="F27" s="200" t="s">
        <v>222</v>
      </c>
      <c r="G27" s="199">
        <v>0</v>
      </c>
      <c r="H27" s="185">
        <v>0</v>
      </c>
      <c r="I27" s="186">
        <f t="shared" si="0"/>
        <v>0</v>
      </c>
    </row>
    <row r="28" spans="1:9" s="45" customFormat="1" ht="16.5" customHeight="1">
      <c r="A28" s="202">
        <v>510312</v>
      </c>
      <c r="B28" s="195"/>
      <c r="C28" s="196">
        <v>331909294</v>
      </c>
      <c r="D28" s="196" t="s">
        <v>191</v>
      </c>
      <c r="E28" s="197">
        <v>211110101</v>
      </c>
      <c r="F28" s="198" t="s">
        <v>153</v>
      </c>
      <c r="G28" s="199">
        <v>0</v>
      </c>
      <c r="H28" s="185">
        <v>0</v>
      </c>
      <c r="I28" s="186">
        <f t="shared" si="0"/>
        <v>0</v>
      </c>
    </row>
    <row r="29" spans="1:9" s="45" customFormat="1" ht="16.5" customHeight="1">
      <c r="A29" s="202">
        <v>510112</v>
      </c>
      <c r="B29" s="195"/>
      <c r="C29" s="196">
        <v>331909401</v>
      </c>
      <c r="D29" s="196">
        <v>319110100</v>
      </c>
      <c r="E29" s="197">
        <v>211110101</v>
      </c>
      <c r="F29" s="200" t="s">
        <v>225</v>
      </c>
      <c r="G29" s="199">
        <v>0</v>
      </c>
      <c r="H29" s="185">
        <v>0</v>
      </c>
      <c r="I29" s="186">
        <f t="shared" si="0"/>
        <v>0</v>
      </c>
    </row>
    <row r="30" spans="1:9" s="45" customFormat="1" ht="16.5" customHeight="1" thickBot="1">
      <c r="A30" s="293">
        <v>520101</v>
      </c>
      <c r="B30" s="301">
        <v>0</v>
      </c>
      <c r="C30" s="294"/>
      <c r="D30" s="295" t="s">
        <v>164</v>
      </c>
      <c r="E30" s="209"/>
      <c r="F30" s="210"/>
      <c r="G30" s="204">
        <f>SUM(G22:G28)</f>
        <v>0</v>
      </c>
      <c r="H30" s="279">
        <f>SUM(H22:H29)</f>
        <v>0</v>
      </c>
      <c r="I30" s="280">
        <f>SUM(I22:I29)</f>
        <v>0</v>
      </c>
    </row>
    <row r="31" spans="1:9" s="45" customFormat="1" ht="16.5" customHeight="1">
      <c r="A31" s="277">
        <v>510012</v>
      </c>
      <c r="B31" s="278"/>
      <c r="C31" s="177">
        <v>331901201</v>
      </c>
      <c r="D31" s="177">
        <v>311310101</v>
      </c>
      <c r="E31" s="169">
        <v>211110101</v>
      </c>
      <c r="F31" s="174" t="s">
        <v>158</v>
      </c>
      <c r="G31" s="292">
        <v>0</v>
      </c>
      <c r="H31" s="175">
        <v>0</v>
      </c>
      <c r="I31" s="176">
        <f t="shared" si="0"/>
        <v>0</v>
      </c>
    </row>
    <row r="32" spans="1:9" s="231" customFormat="1" ht="16.5" customHeight="1">
      <c r="A32" s="234">
        <v>510012</v>
      </c>
      <c r="B32" s="235"/>
      <c r="C32" s="236">
        <v>331901220</v>
      </c>
      <c r="D32" s="236">
        <v>311310115</v>
      </c>
      <c r="E32" s="237">
        <v>211110102</v>
      </c>
      <c r="F32" s="238" t="s">
        <v>231</v>
      </c>
      <c r="G32" s="239">
        <v>0</v>
      </c>
      <c r="H32" s="240">
        <v>0</v>
      </c>
      <c r="I32" s="241">
        <f t="shared" si="0"/>
        <v>0</v>
      </c>
    </row>
    <row r="33" spans="1:9" s="249" customFormat="1" ht="16.5" customHeight="1">
      <c r="A33" s="242">
        <v>510012</v>
      </c>
      <c r="B33" s="243"/>
      <c r="C33" s="244">
        <v>331901245</v>
      </c>
      <c r="D33" s="244">
        <v>311310116</v>
      </c>
      <c r="E33" s="179">
        <v>211110103</v>
      </c>
      <c r="F33" s="245" t="s">
        <v>232</v>
      </c>
      <c r="G33" s="246">
        <v>0</v>
      </c>
      <c r="H33" s="247">
        <v>0</v>
      </c>
      <c r="I33" s="248">
        <f t="shared" si="0"/>
        <v>0</v>
      </c>
    </row>
    <row r="34" spans="1:9" s="45" customFormat="1" ht="16.5" customHeight="1">
      <c r="A34" s="211">
        <v>510012</v>
      </c>
      <c r="B34" s="220"/>
      <c r="C34" s="212">
        <v>331901299</v>
      </c>
      <c r="D34" s="212">
        <v>311310199</v>
      </c>
      <c r="E34" s="213">
        <v>211110101</v>
      </c>
      <c r="F34" s="214" t="s">
        <v>159</v>
      </c>
      <c r="G34" s="215">
        <v>0</v>
      </c>
      <c r="H34" s="173">
        <v>0</v>
      </c>
      <c r="I34" s="172">
        <f t="shared" si="0"/>
        <v>0</v>
      </c>
    </row>
    <row r="35" spans="1:9" s="45" customFormat="1" ht="16.5" customHeight="1">
      <c r="A35" s="211">
        <v>510312</v>
      </c>
      <c r="B35" s="220"/>
      <c r="C35" s="212">
        <v>331909212</v>
      </c>
      <c r="D35" s="212" t="s">
        <v>191</v>
      </c>
      <c r="E35" s="213">
        <v>211110101</v>
      </c>
      <c r="F35" s="214" t="s">
        <v>223</v>
      </c>
      <c r="G35" s="215">
        <v>0</v>
      </c>
      <c r="H35" s="173">
        <v>0</v>
      </c>
      <c r="I35" s="172">
        <f t="shared" si="0"/>
        <v>0</v>
      </c>
    </row>
    <row r="36" spans="1:9" s="45" customFormat="1" ht="16.5" customHeight="1">
      <c r="A36" s="211">
        <v>510312</v>
      </c>
      <c r="B36" s="261"/>
      <c r="C36" s="212">
        <v>331909294</v>
      </c>
      <c r="D36" s="212" t="s">
        <v>191</v>
      </c>
      <c r="E36" s="213">
        <v>211110101</v>
      </c>
      <c r="F36" s="139" t="s">
        <v>153</v>
      </c>
      <c r="G36" s="216">
        <v>0</v>
      </c>
      <c r="H36" s="217">
        <v>0</v>
      </c>
      <c r="I36" s="218">
        <f t="shared" si="0"/>
        <v>0</v>
      </c>
    </row>
    <row r="37" spans="1:9" s="45" customFormat="1" ht="16.5" customHeight="1" thickBot="1">
      <c r="A37" s="64">
        <v>520101</v>
      </c>
      <c r="B37" s="303">
        <v>0</v>
      </c>
      <c r="C37" s="286"/>
      <c r="D37" s="288" t="s">
        <v>164</v>
      </c>
      <c r="E37" s="291"/>
      <c r="F37" s="171"/>
      <c r="G37" s="219">
        <f>SUM(G31:G36)</f>
        <v>0</v>
      </c>
      <c r="H37" s="275">
        <f>SUM(H31:H36)</f>
        <v>0</v>
      </c>
      <c r="I37" s="276">
        <f>SUM(I31:I36)</f>
        <v>0</v>
      </c>
    </row>
    <row r="38" spans="1:9" ht="16.5" customHeight="1" thickBot="1">
      <c r="A38" s="64"/>
      <c r="B38" s="64"/>
      <c r="C38" s="286"/>
      <c r="D38" s="288"/>
      <c r="E38" s="290"/>
      <c r="F38" s="289"/>
      <c r="G38" s="287">
        <f>G37+G30+G21+G14</f>
        <v>0</v>
      </c>
      <c r="H38" s="305">
        <f>H37+H30+H21+H14</f>
        <v>0</v>
      </c>
      <c r="I38" s="304">
        <f>I37+I30+I21+I14</f>
        <v>0</v>
      </c>
    </row>
    <row r="39" spans="1:9" ht="16.5" customHeight="1" thickBot="1">
      <c r="A39" s="47"/>
      <c r="B39" s="221"/>
      <c r="C39" s="48"/>
      <c r="D39" s="43"/>
      <c r="G39" s="59"/>
      <c r="H39" s="13"/>
      <c r="I39" s="39"/>
    </row>
    <row r="40" spans="1:9" ht="16.5" customHeight="1">
      <c r="A40" s="50">
        <v>520101</v>
      </c>
      <c r="B40" s="222"/>
      <c r="C40" s="49">
        <v>211110101</v>
      </c>
      <c r="D40" s="51">
        <f>I7+I10+I11+I12+I13+I15+I18+I19+I24+I25+I27+I31+I34+I35+I36+I26+I28+I29</f>
        <v>0</v>
      </c>
      <c r="G40" s="59"/>
      <c r="I40" s="39"/>
    </row>
    <row r="41" spans="1:9" ht="16.5" customHeight="1">
      <c r="A41" s="52">
        <v>520101</v>
      </c>
      <c r="B41" s="223"/>
      <c r="C41" s="57">
        <v>211110102</v>
      </c>
      <c r="D41" s="53">
        <f>I8+I16+I22+I32</f>
        <v>0</v>
      </c>
      <c r="G41" s="59"/>
      <c r="I41" s="39">
        <f>I38-D43</f>
        <v>0</v>
      </c>
    </row>
    <row r="42" spans="1:9" ht="16.5" customHeight="1" thickBot="1">
      <c r="A42" s="54">
        <v>520101</v>
      </c>
      <c r="B42" s="224"/>
      <c r="C42" s="58">
        <v>211110103</v>
      </c>
      <c r="D42" s="55">
        <f>I9+I17+I23+I33</f>
        <v>0</v>
      </c>
      <c r="G42" s="59"/>
      <c r="I42" s="39"/>
    </row>
    <row r="43" spans="1:9" ht="16.5" customHeight="1" thickBot="1">
      <c r="A43" s="221"/>
      <c r="B43" s="221"/>
      <c r="C43" s="48"/>
      <c r="D43" s="285">
        <f>SUM(D40:D42)</f>
        <v>0</v>
      </c>
      <c r="E43" s="13"/>
      <c r="F43" s="13"/>
      <c r="G43" s="59"/>
      <c r="I43" s="39"/>
    </row>
    <row r="44" spans="1:9" ht="16.5" customHeight="1" thickBot="1">
      <c r="A44" s="66"/>
      <c r="B44" s="225"/>
      <c r="C44" s="48"/>
      <c r="D44" s="48"/>
      <c r="E44" s="48"/>
      <c r="F44" s="48"/>
      <c r="G44" s="60"/>
      <c r="I44" s="39"/>
    </row>
    <row r="45" spans="1:9" ht="16.5" customHeight="1" thickBot="1">
      <c r="A45" s="367" t="s">
        <v>7</v>
      </c>
      <c r="B45" s="368"/>
      <c r="C45" s="368"/>
      <c r="D45" s="368"/>
      <c r="E45" s="368"/>
      <c r="F45" s="368"/>
      <c r="G45" s="369"/>
      <c r="I45" s="39"/>
    </row>
    <row r="46" spans="1:9" ht="16.5" customHeight="1" thickBot="1">
      <c r="A46" s="41"/>
      <c r="B46" s="56"/>
      <c r="C46" s="56"/>
      <c r="D46" s="368"/>
      <c r="E46" s="368"/>
      <c r="F46" s="368"/>
      <c r="G46" s="61" t="s">
        <v>220</v>
      </c>
      <c r="I46" s="39"/>
    </row>
    <row r="47" spans="1:12" ht="16.5" customHeight="1">
      <c r="A47" s="370" t="s">
        <v>12</v>
      </c>
      <c r="B47" s="371"/>
      <c r="C47" s="371"/>
      <c r="D47" s="371"/>
      <c r="E47" s="371"/>
      <c r="F47" s="372"/>
      <c r="G47" s="62"/>
      <c r="I47" s="39"/>
      <c r="J47" s="36"/>
      <c r="K47" s="36"/>
      <c r="L47" s="36"/>
    </row>
    <row r="48" spans="1:9" ht="16.5" customHeight="1">
      <c r="A48" s="373" t="s">
        <v>13</v>
      </c>
      <c r="B48" s="374"/>
      <c r="C48" s="374"/>
      <c r="D48" s="374"/>
      <c r="E48" s="374"/>
      <c r="F48" s="375"/>
      <c r="G48" s="19"/>
      <c r="I48" s="39"/>
    </row>
    <row r="49" spans="1:7" ht="16.5" customHeight="1">
      <c r="A49" s="373" t="s">
        <v>39</v>
      </c>
      <c r="B49" s="374"/>
      <c r="C49" s="374"/>
      <c r="D49" s="374"/>
      <c r="E49" s="374"/>
      <c r="F49" s="375"/>
      <c r="G49" s="2"/>
    </row>
    <row r="50" spans="1:7" ht="16.5" customHeight="1">
      <c r="A50" s="373" t="s">
        <v>166</v>
      </c>
      <c r="B50" s="374"/>
      <c r="C50" s="374"/>
      <c r="D50" s="374"/>
      <c r="E50" s="374"/>
      <c r="F50" s="375"/>
      <c r="G50" s="2"/>
    </row>
    <row r="51" spans="1:7" ht="16.5" customHeight="1" thickBot="1">
      <c r="A51" s="382"/>
      <c r="B51" s="383"/>
      <c r="C51" s="383"/>
      <c r="D51" s="383"/>
      <c r="E51" s="383"/>
      <c r="F51" s="384"/>
      <c r="G51" s="20"/>
    </row>
    <row r="52" spans="1:7" ht="16.5" customHeight="1" thickBot="1">
      <c r="A52" s="367" t="s">
        <v>14</v>
      </c>
      <c r="B52" s="368"/>
      <c r="C52" s="385"/>
      <c r="D52" s="385"/>
      <c r="E52" s="385"/>
      <c r="F52" s="386"/>
      <c r="G52" s="21"/>
    </row>
    <row r="53" spans="1:7" ht="16.5" customHeight="1">
      <c r="A53" s="376" t="s">
        <v>23</v>
      </c>
      <c r="B53" s="377"/>
      <c r="C53" s="377"/>
      <c r="D53" s="377"/>
      <c r="E53" s="377"/>
      <c r="F53" s="378"/>
      <c r="G53" s="19"/>
    </row>
    <row r="54" spans="1:7" ht="16.5" customHeight="1">
      <c r="A54" s="373" t="s">
        <v>40</v>
      </c>
      <c r="B54" s="374"/>
      <c r="C54" s="374"/>
      <c r="D54" s="374"/>
      <c r="E54" s="374"/>
      <c r="F54" s="375"/>
      <c r="G54" s="2"/>
    </row>
    <row r="55" spans="1:7" ht="16.5" customHeight="1">
      <c r="A55" s="379" t="s">
        <v>41</v>
      </c>
      <c r="B55" s="380"/>
      <c r="C55" s="380"/>
      <c r="D55" s="380"/>
      <c r="E55" s="380"/>
      <c r="F55" s="381"/>
      <c r="G55" s="2"/>
    </row>
    <row r="56" spans="1:7" ht="16.5" customHeight="1" thickBot="1">
      <c r="A56" s="382"/>
      <c r="B56" s="383"/>
      <c r="C56" s="383"/>
      <c r="D56" s="383"/>
      <c r="E56" s="383"/>
      <c r="F56" s="384"/>
      <c r="G56" s="20"/>
    </row>
    <row r="57" spans="1:7" ht="16.5" customHeight="1" thickBot="1">
      <c r="A57" s="367" t="s">
        <v>16</v>
      </c>
      <c r="B57" s="368"/>
      <c r="C57" s="385"/>
      <c r="D57" s="385"/>
      <c r="E57" s="385"/>
      <c r="F57" s="386"/>
      <c r="G57" s="21"/>
    </row>
    <row r="58" spans="1:7" ht="16.5" customHeight="1">
      <c r="A58" s="376" t="s">
        <v>15</v>
      </c>
      <c r="B58" s="377"/>
      <c r="C58" s="377"/>
      <c r="D58" s="377"/>
      <c r="E58" s="377"/>
      <c r="F58" s="378"/>
      <c r="G58" s="27"/>
    </row>
    <row r="59" spans="1:7" ht="16.5" customHeight="1">
      <c r="A59" s="373" t="s">
        <v>33</v>
      </c>
      <c r="B59" s="374"/>
      <c r="C59" s="374"/>
      <c r="D59" s="374"/>
      <c r="E59" s="374"/>
      <c r="F59" s="375"/>
      <c r="G59" s="2"/>
    </row>
    <row r="60" spans="1:7" ht="16.5" customHeight="1">
      <c r="A60" s="379" t="s">
        <v>34</v>
      </c>
      <c r="B60" s="380"/>
      <c r="C60" s="380"/>
      <c r="D60" s="380"/>
      <c r="E60" s="380"/>
      <c r="F60" s="381"/>
      <c r="G60" s="22"/>
    </row>
    <row r="61" spans="1:7" ht="16.5" customHeight="1" thickBot="1">
      <c r="A61" s="387"/>
      <c r="B61" s="388"/>
      <c r="C61" s="388"/>
      <c r="D61" s="388"/>
      <c r="E61" s="388"/>
      <c r="F61" s="389"/>
      <c r="G61" s="20"/>
    </row>
    <row r="62" spans="1:7" ht="16.5" customHeight="1" thickBot="1">
      <c r="A62" s="367" t="s">
        <v>17</v>
      </c>
      <c r="B62" s="368"/>
      <c r="C62" s="385"/>
      <c r="D62" s="385"/>
      <c r="E62" s="385"/>
      <c r="F62" s="386"/>
      <c r="G62" s="21"/>
    </row>
    <row r="63" spans="1:9" ht="16.5" customHeight="1">
      <c r="A63" s="376" t="s">
        <v>11</v>
      </c>
      <c r="B63" s="377"/>
      <c r="C63" s="377"/>
      <c r="D63" s="377"/>
      <c r="E63" s="377"/>
      <c r="F63" s="378"/>
      <c r="G63" s="19"/>
      <c r="I63" s="39"/>
    </row>
    <row r="64" spans="1:9" ht="16.5" customHeight="1">
      <c r="A64" s="373" t="s">
        <v>31</v>
      </c>
      <c r="B64" s="374"/>
      <c r="C64" s="374"/>
      <c r="D64" s="374"/>
      <c r="E64" s="374"/>
      <c r="F64" s="375"/>
      <c r="G64" s="2"/>
      <c r="I64" s="39"/>
    </row>
    <row r="65" spans="1:9" ht="16.5" customHeight="1">
      <c r="A65" s="379" t="s">
        <v>32</v>
      </c>
      <c r="B65" s="380"/>
      <c r="C65" s="380"/>
      <c r="D65" s="380"/>
      <c r="E65" s="380"/>
      <c r="F65" s="381"/>
      <c r="G65" s="2"/>
      <c r="I65" s="39"/>
    </row>
    <row r="66" spans="1:7" ht="16.5" customHeight="1" thickBot="1">
      <c r="A66" s="387"/>
      <c r="B66" s="388"/>
      <c r="C66" s="388"/>
      <c r="D66" s="388"/>
      <c r="E66" s="388"/>
      <c r="F66" s="389"/>
      <c r="G66" s="20"/>
    </row>
    <row r="67" spans="1:7" ht="16.5" customHeight="1" thickBot="1">
      <c r="A67" s="367" t="s">
        <v>19</v>
      </c>
      <c r="B67" s="368"/>
      <c r="C67" s="385"/>
      <c r="D67" s="385"/>
      <c r="E67" s="385"/>
      <c r="F67" s="386"/>
      <c r="G67" s="21"/>
    </row>
    <row r="68" spans="1:7" ht="16.5" customHeight="1">
      <c r="A68" s="376" t="s">
        <v>18</v>
      </c>
      <c r="B68" s="377"/>
      <c r="C68" s="377"/>
      <c r="D68" s="377"/>
      <c r="E68" s="377"/>
      <c r="F68" s="378"/>
      <c r="G68" s="29"/>
    </row>
    <row r="69" spans="1:7" ht="16.5" customHeight="1">
      <c r="A69" s="373" t="s">
        <v>30</v>
      </c>
      <c r="B69" s="374"/>
      <c r="C69" s="374"/>
      <c r="D69" s="374"/>
      <c r="E69" s="374"/>
      <c r="F69" s="375"/>
      <c r="G69" s="2"/>
    </row>
    <row r="70" spans="1:9" ht="16.5" customHeight="1">
      <c r="A70" s="379" t="s">
        <v>29</v>
      </c>
      <c r="B70" s="380"/>
      <c r="C70" s="380"/>
      <c r="D70" s="380"/>
      <c r="E70" s="380"/>
      <c r="F70" s="381"/>
      <c r="G70" s="2"/>
      <c r="I70" s="39"/>
    </row>
    <row r="71" spans="1:9" ht="16.5" customHeight="1" thickBot="1">
      <c r="A71" s="390"/>
      <c r="B71" s="391"/>
      <c r="C71" s="391"/>
      <c r="D71" s="391"/>
      <c r="E71" s="391"/>
      <c r="F71" s="392"/>
      <c r="G71" s="20"/>
      <c r="I71" s="39"/>
    </row>
    <row r="72" spans="1:9" ht="16.5" customHeight="1" thickBot="1">
      <c r="A72" s="367" t="s">
        <v>21</v>
      </c>
      <c r="B72" s="368"/>
      <c r="C72" s="385"/>
      <c r="D72" s="385"/>
      <c r="E72" s="385"/>
      <c r="F72" s="386"/>
      <c r="G72" s="21"/>
      <c r="I72" s="39"/>
    </row>
    <row r="73" spans="1:9" ht="16.5" customHeight="1">
      <c r="A73" s="376" t="s">
        <v>18</v>
      </c>
      <c r="B73" s="377"/>
      <c r="C73" s="377"/>
      <c r="D73" s="377"/>
      <c r="E73" s="377"/>
      <c r="F73" s="378"/>
      <c r="G73" s="19"/>
      <c r="I73" s="39"/>
    </row>
    <row r="74" spans="1:9" ht="16.5" customHeight="1">
      <c r="A74" s="373" t="s">
        <v>35</v>
      </c>
      <c r="B74" s="374"/>
      <c r="C74" s="374"/>
      <c r="D74" s="374"/>
      <c r="E74" s="374"/>
      <c r="F74" s="375"/>
      <c r="G74" s="2"/>
      <c r="I74" s="39"/>
    </row>
    <row r="75" spans="1:9" ht="16.5" customHeight="1" thickBot="1">
      <c r="A75" s="382" t="s">
        <v>36</v>
      </c>
      <c r="B75" s="383"/>
      <c r="C75" s="383"/>
      <c r="D75" s="383"/>
      <c r="E75" s="383"/>
      <c r="F75" s="384"/>
      <c r="G75" s="20"/>
      <c r="I75" s="39"/>
    </row>
    <row r="76" spans="1:9" ht="16.5" customHeight="1" thickBot="1">
      <c r="A76" s="367" t="s">
        <v>20</v>
      </c>
      <c r="B76" s="368"/>
      <c r="C76" s="385"/>
      <c r="D76" s="385"/>
      <c r="E76" s="385"/>
      <c r="F76" s="386"/>
      <c r="G76" s="21"/>
      <c r="I76" s="39"/>
    </row>
    <row r="77" spans="1:9" ht="16.5" customHeight="1">
      <c r="A77" s="376" t="s">
        <v>25</v>
      </c>
      <c r="B77" s="377"/>
      <c r="C77" s="377"/>
      <c r="D77" s="377"/>
      <c r="E77" s="377"/>
      <c r="F77" s="378"/>
      <c r="G77" s="19"/>
      <c r="I77" s="39"/>
    </row>
    <row r="78" spans="1:9" ht="16.5" customHeight="1">
      <c r="A78" s="373" t="s">
        <v>37</v>
      </c>
      <c r="B78" s="374"/>
      <c r="C78" s="374"/>
      <c r="D78" s="374"/>
      <c r="E78" s="374"/>
      <c r="F78" s="375"/>
      <c r="G78" s="17"/>
      <c r="I78" s="39"/>
    </row>
    <row r="79" spans="1:7" ht="16.5" customHeight="1" thickBot="1">
      <c r="A79" s="373" t="s">
        <v>38</v>
      </c>
      <c r="B79" s="374"/>
      <c r="C79" s="374"/>
      <c r="D79" s="374"/>
      <c r="E79" s="374"/>
      <c r="F79" s="375"/>
      <c r="G79" s="17"/>
    </row>
    <row r="80" spans="1:7" ht="16.5" customHeight="1" thickBot="1">
      <c r="A80" s="393" t="s">
        <v>8</v>
      </c>
      <c r="B80" s="393"/>
      <c r="C80" s="393"/>
      <c r="D80" s="393"/>
      <c r="E80" s="393"/>
      <c r="F80" s="393"/>
      <c r="G80" s="30">
        <f>SUM(G68:G79)</f>
        <v>0</v>
      </c>
    </row>
    <row r="81" ht="16.5" customHeight="1"/>
    <row r="82" ht="16.5" customHeight="1"/>
    <row r="83" ht="15.75">
      <c r="H83" s="3"/>
    </row>
    <row r="84" ht="15.75">
      <c r="H84" s="3"/>
    </row>
  </sheetData>
  <sheetProtection/>
  <mergeCells count="39">
    <mergeCell ref="A50:F50"/>
    <mergeCell ref="A1:I3"/>
    <mergeCell ref="A5:I5"/>
    <mergeCell ref="A4:I4"/>
    <mergeCell ref="A73:F73"/>
    <mergeCell ref="A79:F79"/>
    <mergeCell ref="A78:F78"/>
    <mergeCell ref="A51:F51"/>
    <mergeCell ref="A67:F67"/>
    <mergeCell ref="A53:F53"/>
    <mergeCell ref="A80:F80"/>
    <mergeCell ref="A77:F77"/>
    <mergeCell ref="A75:F75"/>
    <mergeCell ref="A66:F66"/>
    <mergeCell ref="A52:F52"/>
    <mergeCell ref="A57:F57"/>
    <mergeCell ref="A60:F60"/>
    <mergeCell ref="A76:F76"/>
    <mergeCell ref="A74:F74"/>
    <mergeCell ref="A59:F59"/>
    <mergeCell ref="A72:F72"/>
    <mergeCell ref="A61:F61"/>
    <mergeCell ref="A71:F71"/>
    <mergeCell ref="A62:F62"/>
    <mergeCell ref="A70:F70"/>
    <mergeCell ref="A69:F69"/>
    <mergeCell ref="A65:F65"/>
    <mergeCell ref="A64:F64"/>
    <mergeCell ref="A63:F63"/>
    <mergeCell ref="A45:G45"/>
    <mergeCell ref="D46:F46"/>
    <mergeCell ref="A47:F47"/>
    <mergeCell ref="A48:F48"/>
    <mergeCell ref="A49:F49"/>
    <mergeCell ref="A68:F68"/>
    <mergeCell ref="A58:F58"/>
    <mergeCell ref="A55:F55"/>
    <mergeCell ref="A54:F54"/>
    <mergeCell ref="A56:F5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8" r:id="rId1"/>
  <headerFooter alignWithMargins="0">
    <oddFooter>&amp;R&amp;7A&amp;"Comic Sans MS,Normal"rq. COPLAF (Walkírya) Resumo Geral FOPAG JUN/06.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29"/>
  <sheetViews>
    <sheetView view="pageBreakPreview" zoomScale="91" zoomScaleNormal="68" zoomScaleSheetLayoutView="91" workbookViewId="0" topLeftCell="A73">
      <selection activeCell="A86" sqref="A86"/>
    </sheetView>
  </sheetViews>
  <sheetFormatPr defaultColWidth="9.140625" defaultRowHeight="12.75"/>
  <cols>
    <col min="1" max="1" width="14.7109375" style="6" customWidth="1"/>
    <col min="2" max="2" width="21.7109375" style="6" customWidth="1"/>
    <col min="3" max="3" width="15.57421875" style="6" customWidth="1"/>
    <col min="4" max="4" width="19.57421875" style="6" customWidth="1"/>
    <col min="5" max="5" width="56.7109375" style="6" customWidth="1"/>
    <col min="6" max="6" width="18.00390625" style="6" customWidth="1"/>
    <col min="7" max="7" width="17.28125" style="6" customWidth="1"/>
    <col min="8" max="8" width="16.421875" style="6" customWidth="1"/>
    <col min="9" max="9" width="14.7109375" style="6" customWidth="1"/>
    <col min="10" max="10" width="14.8515625" style="6" customWidth="1"/>
    <col min="11" max="16384" width="9.140625" style="6" customWidth="1"/>
  </cols>
  <sheetData>
    <row r="1" spans="1:10" s="4" customFormat="1" ht="43.5" customHeight="1" thickBot="1">
      <c r="A1" s="397" t="s">
        <v>202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6" s="4" customFormat="1" ht="21.75" customHeight="1" thickBot="1">
      <c r="A2" s="90" t="s">
        <v>201</v>
      </c>
      <c r="B2" s="91"/>
      <c r="C2" s="91"/>
      <c r="D2" s="91"/>
      <c r="E2" s="91"/>
      <c r="F2" s="92"/>
    </row>
    <row r="3" spans="1:10" s="4" customFormat="1" ht="16.5" customHeight="1">
      <c r="A3" s="76" t="s">
        <v>0</v>
      </c>
      <c r="B3" s="84" t="s">
        <v>1</v>
      </c>
      <c r="C3" s="88" t="s">
        <v>162</v>
      </c>
      <c r="D3" s="93" t="s">
        <v>9</v>
      </c>
      <c r="E3" s="77" t="s">
        <v>2</v>
      </c>
      <c r="F3" s="77" t="s">
        <v>193</v>
      </c>
      <c r="G3" s="78" t="s">
        <v>195</v>
      </c>
      <c r="H3" s="78" t="s">
        <v>194</v>
      </c>
      <c r="I3" s="82" t="s">
        <v>196</v>
      </c>
      <c r="J3" s="79" t="s">
        <v>10</v>
      </c>
    </row>
    <row r="4" spans="1:10" s="4" customFormat="1" ht="16.5" customHeight="1">
      <c r="A4" s="7">
        <v>520140</v>
      </c>
      <c r="B4" s="85" t="s">
        <v>47</v>
      </c>
      <c r="C4" s="7"/>
      <c r="D4" s="16">
        <v>218810130</v>
      </c>
      <c r="E4" s="8" t="s">
        <v>5</v>
      </c>
      <c r="F4" s="28"/>
      <c r="G4" s="72"/>
      <c r="H4" s="72"/>
      <c r="I4" s="362"/>
      <c r="J4" s="100">
        <f>SUM(F4:I4)</f>
        <v>0</v>
      </c>
    </row>
    <row r="5" spans="1:10" s="4" customFormat="1" ht="16.5" customHeight="1">
      <c r="A5" s="7"/>
      <c r="B5" s="85"/>
      <c r="C5" s="7"/>
      <c r="D5" s="16">
        <v>218810131</v>
      </c>
      <c r="E5" s="8" t="s">
        <v>181</v>
      </c>
      <c r="F5" s="28"/>
      <c r="G5" s="72"/>
      <c r="H5" s="72"/>
      <c r="I5" s="362"/>
      <c r="J5" s="100">
        <f aca="true" t="shared" si="0" ref="J5:J65">SUM(F5:I5)</f>
        <v>0</v>
      </c>
    </row>
    <row r="6" spans="1:10" s="4" customFormat="1" ht="16.5" customHeight="1">
      <c r="A6" s="7">
        <v>520140</v>
      </c>
      <c r="B6" s="85" t="s">
        <v>43</v>
      </c>
      <c r="C6" s="7"/>
      <c r="D6" s="16">
        <v>218810101</v>
      </c>
      <c r="E6" s="8" t="s">
        <v>121</v>
      </c>
      <c r="F6" s="71">
        <v>0</v>
      </c>
      <c r="G6" s="72"/>
      <c r="H6" s="72"/>
      <c r="I6" s="362"/>
      <c r="J6" s="100">
        <f t="shared" si="0"/>
        <v>0</v>
      </c>
    </row>
    <row r="7" spans="1:10" s="4" customFormat="1" ht="16.5" customHeight="1">
      <c r="A7" s="7">
        <v>520140</v>
      </c>
      <c r="B7" s="85" t="s">
        <v>43</v>
      </c>
      <c r="C7" s="7"/>
      <c r="D7" s="16">
        <v>218810101</v>
      </c>
      <c r="E7" s="8" t="s">
        <v>122</v>
      </c>
      <c r="F7" s="71"/>
      <c r="G7" s="72"/>
      <c r="H7" s="72"/>
      <c r="I7" s="362"/>
      <c r="J7" s="100">
        <f t="shared" si="0"/>
        <v>0</v>
      </c>
    </row>
    <row r="8" spans="1:10" s="4" customFormat="1" ht="16.5" customHeight="1">
      <c r="A8" s="7">
        <v>520140</v>
      </c>
      <c r="B8" s="85" t="s">
        <v>43</v>
      </c>
      <c r="C8" s="7"/>
      <c r="D8" s="16">
        <v>218810101</v>
      </c>
      <c r="E8" s="8" t="s">
        <v>200</v>
      </c>
      <c r="F8" s="71"/>
      <c r="G8" s="72"/>
      <c r="H8" s="72"/>
      <c r="I8" s="362"/>
      <c r="J8" s="100">
        <f t="shared" si="0"/>
        <v>0</v>
      </c>
    </row>
    <row r="9" spans="1:10" s="4" customFormat="1" ht="16.5" customHeight="1">
      <c r="A9" s="7">
        <v>520140</v>
      </c>
      <c r="B9" s="85" t="s">
        <v>42</v>
      </c>
      <c r="C9" s="7"/>
      <c r="D9" s="16">
        <v>218810134</v>
      </c>
      <c r="E9" s="8" t="s">
        <v>175</v>
      </c>
      <c r="F9" s="28"/>
      <c r="G9" s="72"/>
      <c r="H9" s="72"/>
      <c r="I9" s="362"/>
      <c r="J9" s="100">
        <f t="shared" si="0"/>
        <v>0</v>
      </c>
    </row>
    <row r="10" spans="1:10" s="4" customFormat="1" ht="16.5" customHeight="1">
      <c r="A10" s="7"/>
      <c r="B10" s="85"/>
      <c r="C10" s="7"/>
      <c r="D10" s="16">
        <v>218810135</v>
      </c>
      <c r="E10" s="8" t="s">
        <v>182</v>
      </c>
      <c r="F10" s="28"/>
      <c r="G10" s="72"/>
      <c r="H10" s="72"/>
      <c r="I10" s="362"/>
      <c r="J10" s="100">
        <f t="shared" si="0"/>
        <v>0</v>
      </c>
    </row>
    <row r="11" spans="1:10" s="4" customFormat="1" ht="16.5" customHeight="1">
      <c r="A11" s="7"/>
      <c r="B11" s="85"/>
      <c r="C11" s="7"/>
      <c r="D11" s="16">
        <v>218810136</v>
      </c>
      <c r="E11" s="8" t="s">
        <v>183</v>
      </c>
      <c r="F11" s="28"/>
      <c r="G11" s="72"/>
      <c r="H11" s="72"/>
      <c r="I11" s="362"/>
      <c r="J11" s="100">
        <f t="shared" si="0"/>
        <v>0</v>
      </c>
    </row>
    <row r="12" spans="1:10" s="4" customFormat="1" ht="16.5" customHeight="1">
      <c r="A12" s="7">
        <v>520140</v>
      </c>
      <c r="B12" s="85" t="s">
        <v>97</v>
      </c>
      <c r="C12" s="7"/>
      <c r="D12" s="16">
        <v>218810137</v>
      </c>
      <c r="E12" s="8" t="s">
        <v>26</v>
      </c>
      <c r="F12" s="28"/>
      <c r="G12" s="72"/>
      <c r="H12" s="72"/>
      <c r="I12" s="362"/>
      <c r="J12" s="100">
        <f t="shared" si="0"/>
        <v>0</v>
      </c>
    </row>
    <row r="13" spans="1:10" s="4" customFormat="1" ht="16.5" customHeight="1">
      <c r="A13" s="7">
        <v>520140</v>
      </c>
      <c r="B13" s="85" t="s">
        <v>97</v>
      </c>
      <c r="C13" s="7"/>
      <c r="D13" s="16">
        <v>218810138</v>
      </c>
      <c r="E13" s="8" t="s">
        <v>27</v>
      </c>
      <c r="F13" s="28">
        <v>0</v>
      </c>
      <c r="G13" s="72"/>
      <c r="H13" s="72"/>
      <c r="I13" s="362"/>
      <c r="J13" s="100">
        <f t="shared" si="0"/>
        <v>0</v>
      </c>
    </row>
    <row r="14" spans="1:10" s="4" customFormat="1" ht="16.5" customHeight="1">
      <c r="A14" s="7">
        <v>520140</v>
      </c>
      <c r="B14" s="85" t="s">
        <v>97</v>
      </c>
      <c r="C14" s="7"/>
      <c r="D14" s="16">
        <v>218810139</v>
      </c>
      <c r="E14" s="8" t="s">
        <v>236</v>
      </c>
      <c r="F14" s="28">
        <v>0</v>
      </c>
      <c r="G14" s="72"/>
      <c r="H14" s="72"/>
      <c r="I14" s="362"/>
      <c r="J14" s="100">
        <f t="shared" si="0"/>
        <v>0</v>
      </c>
    </row>
    <row r="15" spans="1:10" s="4" customFormat="1" ht="16.5" customHeight="1">
      <c r="A15" s="7">
        <v>520140</v>
      </c>
      <c r="B15" s="85" t="s">
        <v>97</v>
      </c>
      <c r="C15" s="7"/>
      <c r="D15" s="16">
        <v>218810140</v>
      </c>
      <c r="E15" s="8" t="s">
        <v>28</v>
      </c>
      <c r="F15" s="28">
        <v>0</v>
      </c>
      <c r="G15" s="72"/>
      <c r="H15" s="72"/>
      <c r="I15" s="362"/>
      <c r="J15" s="100">
        <f t="shared" si="0"/>
        <v>0</v>
      </c>
    </row>
    <row r="16" spans="1:10" s="4" customFormat="1" ht="16.5" customHeight="1">
      <c r="A16" s="7">
        <v>520140</v>
      </c>
      <c r="B16" s="85" t="s">
        <v>95</v>
      </c>
      <c r="C16" s="7"/>
      <c r="D16" s="16">
        <v>218810127</v>
      </c>
      <c r="E16" s="8" t="s">
        <v>70</v>
      </c>
      <c r="F16" s="28"/>
      <c r="G16" s="72"/>
      <c r="H16" s="72"/>
      <c r="I16" s="362"/>
      <c r="J16" s="100">
        <f t="shared" si="0"/>
        <v>0</v>
      </c>
    </row>
    <row r="17" spans="1:10" s="4" customFormat="1" ht="16.5" customHeight="1">
      <c r="A17" s="7">
        <v>520140</v>
      </c>
      <c r="B17" s="85" t="s">
        <v>42</v>
      </c>
      <c r="C17" s="7"/>
      <c r="D17" s="16">
        <v>218810110</v>
      </c>
      <c r="E17" s="8" t="s">
        <v>4</v>
      </c>
      <c r="F17" s="363"/>
      <c r="G17" s="72"/>
      <c r="H17" s="72"/>
      <c r="I17" s="362"/>
      <c r="J17" s="100">
        <f t="shared" si="0"/>
        <v>0</v>
      </c>
    </row>
    <row r="18" spans="1:10" s="4" customFormat="1" ht="16.5" customHeight="1">
      <c r="A18" s="7">
        <v>520140</v>
      </c>
      <c r="B18" s="85" t="s">
        <v>42</v>
      </c>
      <c r="C18" s="7"/>
      <c r="D18" s="16">
        <v>218810141</v>
      </c>
      <c r="E18" s="8" t="s">
        <v>89</v>
      </c>
      <c r="F18" s="28"/>
      <c r="G18" s="72"/>
      <c r="H18" s="72"/>
      <c r="I18" s="362"/>
      <c r="J18" s="100">
        <f t="shared" si="0"/>
        <v>0</v>
      </c>
    </row>
    <row r="19" spans="1:10" s="4" customFormat="1" ht="16.5" customHeight="1">
      <c r="A19" s="7">
        <v>520140</v>
      </c>
      <c r="B19" s="85" t="s">
        <v>149</v>
      </c>
      <c r="C19" s="7"/>
      <c r="D19" s="16">
        <v>218810142</v>
      </c>
      <c r="E19" s="8" t="s">
        <v>150</v>
      </c>
      <c r="F19" s="28"/>
      <c r="G19" s="72"/>
      <c r="H19" s="72"/>
      <c r="I19" s="362"/>
      <c r="J19" s="100">
        <f t="shared" si="0"/>
        <v>0</v>
      </c>
    </row>
    <row r="20" spans="1:10" s="4" customFormat="1" ht="16.5" customHeight="1">
      <c r="A20" s="7"/>
      <c r="B20" s="85"/>
      <c r="C20" s="7"/>
      <c r="D20" s="16">
        <v>218810143</v>
      </c>
      <c r="E20" s="8" t="s">
        <v>184</v>
      </c>
      <c r="F20" s="28"/>
      <c r="G20" s="72"/>
      <c r="H20" s="72"/>
      <c r="I20" s="362"/>
      <c r="J20" s="100">
        <f t="shared" si="0"/>
        <v>0</v>
      </c>
    </row>
    <row r="21" spans="1:10" s="4" customFormat="1" ht="16.5" customHeight="1">
      <c r="A21" s="7">
        <v>520140</v>
      </c>
      <c r="B21" s="85" t="s">
        <v>45</v>
      </c>
      <c r="C21" s="7"/>
      <c r="D21" s="16">
        <v>218810144</v>
      </c>
      <c r="E21" s="8" t="s">
        <v>176</v>
      </c>
      <c r="F21" s="28"/>
      <c r="G21" s="72"/>
      <c r="H21" s="72"/>
      <c r="I21" s="362"/>
      <c r="J21" s="100">
        <f t="shared" si="0"/>
        <v>0</v>
      </c>
    </row>
    <row r="22" spans="1:10" s="4" customFormat="1" ht="16.5" customHeight="1">
      <c r="A22" s="7">
        <v>520140</v>
      </c>
      <c r="B22" s="85" t="s">
        <v>42</v>
      </c>
      <c r="C22" s="7"/>
      <c r="D22" s="16">
        <v>218810145</v>
      </c>
      <c r="E22" s="8" t="s">
        <v>177</v>
      </c>
      <c r="F22" s="28"/>
      <c r="G22" s="364"/>
      <c r="H22" s="72"/>
      <c r="I22" s="362"/>
      <c r="J22" s="100">
        <f t="shared" si="0"/>
        <v>0</v>
      </c>
    </row>
    <row r="23" spans="1:10" s="4" customFormat="1" ht="16.5" customHeight="1">
      <c r="A23" s="7"/>
      <c r="B23" s="85"/>
      <c r="C23" s="7"/>
      <c r="D23" s="16">
        <v>218810146</v>
      </c>
      <c r="E23" s="8" t="s">
        <v>185</v>
      </c>
      <c r="F23" s="28"/>
      <c r="G23" s="364"/>
      <c r="H23" s="72"/>
      <c r="I23" s="362"/>
      <c r="J23" s="100">
        <f t="shared" si="0"/>
        <v>0</v>
      </c>
    </row>
    <row r="24" spans="1:10" s="4" customFormat="1" ht="16.5" customHeight="1">
      <c r="A24" s="7"/>
      <c r="B24" s="85"/>
      <c r="C24" s="7"/>
      <c r="D24" s="16">
        <v>218810147</v>
      </c>
      <c r="E24" s="8" t="s">
        <v>186</v>
      </c>
      <c r="F24" s="28">
        <v>0</v>
      </c>
      <c r="G24" s="364"/>
      <c r="H24" s="72"/>
      <c r="I24" s="362"/>
      <c r="J24" s="100">
        <f t="shared" si="0"/>
        <v>0</v>
      </c>
    </row>
    <row r="25" spans="1:10" s="4" customFormat="1" ht="16.5" customHeight="1">
      <c r="A25" s="7">
        <v>520140</v>
      </c>
      <c r="B25" s="85" t="s">
        <v>45</v>
      </c>
      <c r="C25" s="7"/>
      <c r="D25" s="16">
        <v>218810148</v>
      </c>
      <c r="E25" s="8" t="s">
        <v>178</v>
      </c>
      <c r="F25" s="28"/>
      <c r="G25" s="72"/>
      <c r="H25" s="72"/>
      <c r="I25" s="362"/>
      <c r="J25" s="100">
        <f t="shared" si="0"/>
        <v>0</v>
      </c>
    </row>
    <row r="26" spans="1:10" s="4" customFormat="1" ht="16.5" customHeight="1">
      <c r="A26" s="7"/>
      <c r="B26" s="85"/>
      <c r="C26" s="7"/>
      <c r="D26" s="16">
        <v>218810149</v>
      </c>
      <c r="E26" s="8" t="s">
        <v>187</v>
      </c>
      <c r="F26" s="28"/>
      <c r="G26" s="72"/>
      <c r="H26" s="72"/>
      <c r="I26" s="362"/>
      <c r="J26" s="100">
        <f t="shared" si="0"/>
        <v>0</v>
      </c>
    </row>
    <row r="27" spans="1:10" s="4" customFormat="1" ht="16.5" customHeight="1">
      <c r="A27" s="7">
        <v>520140</v>
      </c>
      <c r="B27" s="85" t="s">
        <v>52</v>
      </c>
      <c r="C27" s="7"/>
      <c r="D27" s="16">
        <v>218810150</v>
      </c>
      <c r="E27" s="8" t="s">
        <v>179</v>
      </c>
      <c r="F27" s="74"/>
      <c r="G27" s="72"/>
      <c r="H27" s="72"/>
      <c r="I27" s="362"/>
      <c r="J27" s="100">
        <f t="shared" si="0"/>
        <v>0</v>
      </c>
    </row>
    <row r="28" spans="1:10" s="4" customFormat="1" ht="16.5" customHeight="1">
      <c r="A28" s="7"/>
      <c r="B28" s="85"/>
      <c r="C28" s="7"/>
      <c r="D28" s="16">
        <v>218810151</v>
      </c>
      <c r="E28" s="8" t="s">
        <v>188</v>
      </c>
      <c r="F28" s="74"/>
      <c r="G28" s="72"/>
      <c r="H28" s="72"/>
      <c r="I28" s="362"/>
      <c r="J28" s="100">
        <f t="shared" si="0"/>
        <v>0</v>
      </c>
    </row>
    <row r="29" spans="1:10" s="4" customFormat="1" ht="16.5" customHeight="1">
      <c r="A29" s="7">
        <v>520140</v>
      </c>
      <c r="B29" s="85" t="s">
        <v>47</v>
      </c>
      <c r="C29" s="7"/>
      <c r="D29" s="16">
        <v>218810153</v>
      </c>
      <c r="E29" s="8" t="s">
        <v>180</v>
      </c>
      <c r="F29" s="28"/>
      <c r="G29" s="72"/>
      <c r="H29" s="72"/>
      <c r="I29" s="362"/>
      <c r="J29" s="100">
        <f t="shared" si="0"/>
        <v>0</v>
      </c>
    </row>
    <row r="30" spans="1:10" s="4" customFormat="1" ht="16.5" customHeight="1">
      <c r="A30" s="7"/>
      <c r="B30" s="85"/>
      <c r="C30" s="7"/>
      <c r="D30" s="16">
        <v>218810154</v>
      </c>
      <c r="E30" s="8" t="s">
        <v>189</v>
      </c>
      <c r="F30" s="28"/>
      <c r="G30" s="72"/>
      <c r="H30" s="72"/>
      <c r="I30" s="362"/>
      <c r="J30" s="100">
        <f t="shared" si="0"/>
        <v>0</v>
      </c>
    </row>
    <row r="31" spans="1:10" s="4" customFormat="1" ht="16.5" customHeight="1">
      <c r="A31" s="7">
        <v>520140</v>
      </c>
      <c r="B31" s="85" t="s">
        <v>97</v>
      </c>
      <c r="C31" s="7"/>
      <c r="D31" s="16">
        <v>218810155</v>
      </c>
      <c r="E31" s="8" t="s">
        <v>74</v>
      </c>
      <c r="F31" s="28"/>
      <c r="G31" s="72"/>
      <c r="H31" s="72"/>
      <c r="I31" s="362"/>
      <c r="J31" s="100">
        <f t="shared" si="0"/>
        <v>0</v>
      </c>
    </row>
    <row r="32" spans="1:10" s="4" customFormat="1" ht="16.5" customHeight="1">
      <c r="A32" s="7"/>
      <c r="B32" s="85"/>
      <c r="C32" s="7"/>
      <c r="D32" s="16">
        <v>218810157</v>
      </c>
      <c r="E32" s="8" t="s">
        <v>190</v>
      </c>
      <c r="F32" s="28"/>
      <c r="G32" s="72"/>
      <c r="H32" s="72"/>
      <c r="I32" s="362"/>
      <c r="J32" s="100">
        <f t="shared" si="0"/>
        <v>0</v>
      </c>
    </row>
    <row r="33" spans="1:10" s="4" customFormat="1" ht="16.5" customHeight="1">
      <c r="A33" s="7">
        <v>520140</v>
      </c>
      <c r="B33" s="85" t="s">
        <v>46</v>
      </c>
      <c r="C33" s="7"/>
      <c r="D33" s="16">
        <v>218810158</v>
      </c>
      <c r="E33" s="8" t="s">
        <v>24</v>
      </c>
      <c r="F33" s="28"/>
      <c r="G33" s="72"/>
      <c r="H33" s="72"/>
      <c r="I33" s="362"/>
      <c r="J33" s="100">
        <f t="shared" si="0"/>
        <v>0</v>
      </c>
    </row>
    <row r="34" spans="1:10" s="4" customFormat="1" ht="16.5" customHeight="1">
      <c r="A34" s="7">
        <v>520140</v>
      </c>
      <c r="B34" s="85" t="s">
        <v>44</v>
      </c>
      <c r="C34" s="7"/>
      <c r="D34" s="16">
        <v>218810158</v>
      </c>
      <c r="E34" s="8" t="s">
        <v>99</v>
      </c>
      <c r="F34" s="28"/>
      <c r="G34" s="72"/>
      <c r="H34" s="72"/>
      <c r="I34" s="362"/>
      <c r="J34" s="100">
        <f t="shared" si="0"/>
        <v>0</v>
      </c>
    </row>
    <row r="35" spans="1:10" s="4" customFormat="1" ht="16.5" customHeight="1">
      <c r="A35" s="7">
        <v>520140</v>
      </c>
      <c r="B35" s="85" t="s">
        <v>134</v>
      </c>
      <c r="C35" s="7"/>
      <c r="D35" s="16">
        <v>218810158</v>
      </c>
      <c r="E35" s="8" t="s">
        <v>131</v>
      </c>
      <c r="F35" s="28"/>
      <c r="G35" s="72"/>
      <c r="H35" s="72"/>
      <c r="I35" s="362"/>
      <c r="J35" s="100">
        <f t="shared" si="0"/>
        <v>0</v>
      </c>
    </row>
    <row r="36" spans="1:10" s="4" customFormat="1" ht="16.5" customHeight="1">
      <c r="A36" s="7">
        <v>520140</v>
      </c>
      <c r="B36" s="85" t="s">
        <v>56</v>
      </c>
      <c r="C36" s="7"/>
      <c r="D36" s="16">
        <v>218810158</v>
      </c>
      <c r="E36" s="8" t="s">
        <v>142</v>
      </c>
      <c r="F36" s="363"/>
      <c r="G36" s="72"/>
      <c r="H36" s="72"/>
      <c r="I36" s="362"/>
      <c r="J36" s="100">
        <f t="shared" si="0"/>
        <v>0</v>
      </c>
    </row>
    <row r="37" spans="1:10" s="4" customFormat="1" ht="16.5" customHeight="1">
      <c r="A37" s="7">
        <v>520140</v>
      </c>
      <c r="B37" s="86" t="s">
        <v>54</v>
      </c>
      <c r="C37" s="7"/>
      <c r="D37" s="16">
        <v>218810158</v>
      </c>
      <c r="E37" s="8" t="s">
        <v>139</v>
      </c>
      <c r="F37" s="28"/>
      <c r="G37" s="74"/>
      <c r="H37" s="72"/>
      <c r="I37" s="362"/>
      <c r="J37" s="100">
        <f t="shared" si="0"/>
        <v>0</v>
      </c>
    </row>
    <row r="38" spans="1:10" s="4" customFormat="1" ht="16.5" customHeight="1">
      <c r="A38" s="7">
        <v>520140</v>
      </c>
      <c r="B38" s="85" t="s">
        <v>110</v>
      </c>
      <c r="C38" s="7"/>
      <c r="D38" s="16">
        <v>218810158</v>
      </c>
      <c r="E38" s="8" t="s">
        <v>109</v>
      </c>
      <c r="F38" s="28"/>
      <c r="G38" s="72"/>
      <c r="H38" s="72"/>
      <c r="I38" s="362"/>
      <c r="J38" s="100">
        <f t="shared" si="0"/>
        <v>0</v>
      </c>
    </row>
    <row r="39" spans="1:10" s="4" customFormat="1" ht="16.5" customHeight="1">
      <c r="A39" s="7">
        <v>520140</v>
      </c>
      <c r="B39" s="85" t="s">
        <v>50</v>
      </c>
      <c r="C39" s="7"/>
      <c r="D39" s="16">
        <v>218810158</v>
      </c>
      <c r="E39" s="8" t="s">
        <v>111</v>
      </c>
      <c r="F39" s="28"/>
      <c r="G39" s="72"/>
      <c r="H39" s="72"/>
      <c r="I39" s="362"/>
      <c r="J39" s="100">
        <f t="shared" si="0"/>
        <v>0</v>
      </c>
    </row>
    <row r="40" spans="1:10" s="4" customFormat="1" ht="16.5" customHeight="1">
      <c r="A40" s="7">
        <v>520140</v>
      </c>
      <c r="B40" s="85" t="s">
        <v>58</v>
      </c>
      <c r="C40" s="7"/>
      <c r="D40" s="16">
        <v>218810158</v>
      </c>
      <c r="E40" s="8" t="s">
        <v>129</v>
      </c>
      <c r="F40" s="72"/>
      <c r="G40" s="72"/>
      <c r="H40" s="72"/>
      <c r="I40" s="362"/>
      <c r="J40" s="100">
        <f t="shared" si="0"/>
        <v>0</v>
      </c>
    </row>
    <row r="41" spans="1:10" s="4" customFormat="1" ht="16.5" customHeight="1">
      <c r="A41" s="7">
        <v>520140</v>
      </c>
      <c r="B41" s="85" t="s">
        <v>55</v>
      </c>
      <c r="C41" s="7"/>
      <c r="D41" s="16">
        <v>218810158</v>
      </c>
      <c r="E41" s="8" t="s">
        <v>105</v>
      </c>
      <c r="F41" s="28"/>
      <c r="G41" s="72"/>
      <c r="H41" s="72"/>
      <c r="I41" s="362"/>
      <c r="J41" s="100">
        <f t="shared" si="0"/>
        <v>0</v>
      </c>
    </row>
    <row r="42" spans="1:10" s="4" customFormat="1" ht="16.5" customHeight="1">
      <c r="A42" s="7">
        <v>520140</v>
      </c>
      <c r="B42" s="85" t="s">
        <v>48</v>
      </c>
      <c r="C42" s="7"/>
      <c r="D42" s="16">
        <v>218810158</v>
      </c>
      <c r="E42" s="8" t="s">
        <v>71</v>
      </c>
      <c r="F42" s="28"/>
      <c r="G42" s="72"/>
      <c r="H42" s="72"/>
      <c r="I42" s="362"/>
      <c r="J42" s="100">
        <f t="shared" si="0"/>
        <v>0</v>
      </c>
    </row>
    <row r="43" spans="1:10" s="4" customFormat="1" ht="16.5" customHeight="1">
      <c r="A43" s="7">
        <v>520140</v>
      </c>
      <c r="B43" s="85" t="s">
        <v>49</v>
      </c>
      <c r="C43" s="7"/>
      <c r="D43" s="16">
        <v>218810158</v>
      </c>
      <c r="E43" s="24" t="s">
        <v>151</v>
      </c>
      <c r="F43" s="28"/>
      <c r="G43" s="72"/>
      <c r="H43" s="72"/>
      <c r="I43" s="362"/>
      <c r="J43" s="100">
        <f t="shared" si="0"/>
        <v>0</v>
      </c>
    </row>
    <row r="44" spans="1:10" s="4" customFormat="1" ht="16.5" customHeight="1">
      <c r="A44" s="7">
        <v>520140</v>
      </c>
      <c r="B44" s="85" t="s">
        <v>127</v>
      </c>
      <c r="C44" s="7"/>
      <c r="D44" s="16">
        <v>218810158</v>
      </c>
      <c r="E44" s="8" t="s">
        <v>128</v>
      </c>
      <c r="F44" s="28"/>
      <c r="G44" s="72"/>
      <c r="H44" s="72"/>
      <c r="I44" s="362"/>
      <c r="J44" s="100">
        <f t="shared" si="0"/>
        <v>0</v>
      </c>
    </row>
    <row r="45" spans="1:10" s="4" customFormat="1" ht="16.5" customHeight="1">
      <c r="A45" s="7">
        <v>520140</v>
      </c>
      <c r="B45" s="85" t="s">
        <v>73</v>
      </c>
      <c r="C45" s="7"/>
      <c r="D45" s="16">
        <v>218810158</v>
      </c>
      <c r="E45" s="8" t="s">
        <v>103</v>
      </c>
      <c r="F45" s="28"/>
      <c r="G45" s="72"/>
      <c r="H45" s="72"/>
      <c r="I45" s="362"/>
      <c r="J45" s="100">
        <f t="shared" si="0"/>
        <v>0</v>
      </c>
    </row>
    <row r="46" spans="1:10" s="4" customFormat="1" ht="16.5" customHeight="1">
      <c r="A46" s="7">
        <v>520140</v>
      </c>
      <c r="B46" s="86" t="s">
        <v>57</v>
      </c>
      <c r="C46" s="7"/>
      <c r="D46" s="16">
        <v>218810158</v>
      </c>
      <c r="E46" s="8" t="s">
        <v>72</v>
      </c>
      <c r="F46" s="28"/>
      <c r="G46" s="72"/>
      <c r="H46" s="72"/>
      <c r="I46" s="362"/>
      <c r="J46" s="100">
        <f t="shared" si="0"/>
        <v>0</v>
      </c>
    </row>
    <row r="47" spans="1:10" s="4" customFormat="1" ht="16.5" customHeight="1">
      <c r="A47" s="7">
        <v>520140</v>
      </c>
      <c r="B47" s="85" t="s">
        <v>61</v>
      </c>
      <c r="C47" s="7"/>
      <c r="D47" s="16">
        <v>218810158</v>
      </c>
      <c r="E47" s="8" t="s">
        <v>62</v>
      </c>
      <c r="F47" s="28"/>
      <c r="G47" s="72"/>
      <c r="H47" s="72"/>
      <c r="I47" s="362"/>
      <c r="J47" s="100">
        <f t="shared" si="0"/>
        <v>0</v>
      </c>
    </row>
    <row r="48" spans="1:10" s="4" customFormat="1" ht="16.5" customHeight="1">
      <c r="A48" s="7">
        <v>520140</v>
      </c>
      <c r="B48" s="85" t="s">
        <v>60</v>
      </c>
      <c r="C48" s="7"/>
      <c r="D48" s="16">
        <v>218810158</v>
      </c>
      <c r="E48" s="8" t="s">
        <v>198</v>
      </c>
      <c r="F48" s="28"/>
      <c r="G48" s="72"/>
      <c r="H48" s="72"/>
      <c r="I48" s="362"/>
      <c r="J48" s="100">
        <f t="shared" si="0"/>
        <v>0</v>
      </c>
    </row>
    <row r="49" spans="1:10" s="4" customFormat="1" ht="16.5" customHeight="1">
      <c r="A49" s="7">
        <v>520140</v>
      </c>
      <c r="B49" s="86" t="s">
        <v>100</v>
      </c>
      <c r="C49" s="7"/>
      <c r="D49" s="16">
        <v>218810158</v>
      </c>
      <c r="E49" s="8" t="s">
        <v>84</v>
      </c>
      <c r="F49" s="28"/>
      <c r="G49" s="72"/>
      <c r="H49" s="72"/>
      <c r="I49" s="362"/>
      <c r="J49" s="100">
        <f t="shared" si="0"/>
        <v>0</v>
      </c>
    </row>
    <row r="50" spans="1:10" s="4" customFormat="1" ht="16.5" customHeight="1">
      <c r="A50" s="7">
        <v>520140</v>
      </c>
      <c r="B50" s="86" t="s">
        <v>59</v>
      </c>
      <c r="C50" s="7"/>
      <c r="D50" s="16">
        <v>218810158</v>
      </c>
      <c r="E50" s="8" t="s">
        <v>22</v>
      </c>
      <c r="F50" s="28"/>
      <c r="G50" s="72"/>
      <c r="H50" s="72"/>
      <c r="I50" s="362"/>
      <c r="J50" s="100">
        <f t="shared" si="0"/>
        <v>0</v>
      </c>
    </row>
    <row r="51" spans="1:10" s="4" customFormat="1" ht="16.5" customHeight="1">
      <c r="A51" s="7">
        <v>520140</v>
      </c>
      <c r="B51" s="86" t="s">
        <v>106</v>
      </c>
      <c r="C51" s="7"/>
      <c r="D51" s="16">
        <v>218810158</v>
      </c>
      <c r="E51" s="8" t="s">
        <v>148</v>
      </c>
      <c r="F51" s="28"/>
      <c r="G51" s="72"/>
      <c r="H51" s="72"/>
      <c r="I51" s="362"/>
      <c r="J51" s="100">
        <f t="shared" si="0"/>
        <v>0</v>
      </c>
    </row>
    <row r="52" spans="1:10" s="4" customFormat="1" ht="16.5" customHeight="1">
      <c r="A52" s="7">
        <v>520140</v>
      </c>
      <c r="B52" s="85" t="s">
        <v>126</v>
      </c>
      <c r="C52" s="7"/>
      <c r="D52" s="16">
        <v>218810158</v>
      </c>
      <c r="E52" s="8" t="s">
        <v>132</v>
      </c>
      <c r="F52" s="28"/>
      <c r="G52" s="72"/>
      <c r="H52" s="72"/>
      <c r="I52" s="362"/>
      <c r="J52" s="100">
        <f t="shared" si="0"/>
        <v>0</v>
      </c>
    </row>
    <row r="53" spans="1:10" s="4" customFormat="1" ht="16.5" customHeight="1">
      <c r="A53" s="7">
        <v>520140</v>
      </c>
      <c r="B53" s="85" t="s">
        <v>120</v>
      </c>
      <c r="C53" s="7"/>
      <c r="D53" s="16">
        <v>218810158</v>
      </c>
      <c r="E53" s="8" t="s">
        <v>197</v>
      </c>
      <c r="F53" s="28"/>
      <c r="G53" s="72"/>
      <c r="H53" s="72"/>
      <c r="I53" s="362"/>
      <c r="J53" s="100">
        <f t="shared" si="0"/>
        <v>0</v>
      </c>
    </row>
    <row r="54" spans="1:10" s="4" customFormat="1" ht="16.5" customHeight="1">
      <c r="A54" s="7">
        <v>520140</v>
      </c>
      <c r="B54" s="85" t="s">
        <v>65</v>
      </c>
      <c r="C54" s="7"/>
      <c r="D54" s="16">
        <v>218810158</v>
      </c>
      <c r="E54" s="8" t="s">
        <v>107</v>
      </c>
      <c r="F54" s="28"/>
      <c r="G54" s="72"/>
      <c r="H54" s="72"/>
      <c r="I54" s="362"/>
      <c r="J54" s="100">
        <f t="shared" si="0"/>
        <v>0</v>
      </c>
    </row>
    <row r="55" spans="1:10" s="4" customFormat="1" ht="16.5" customHeight="1">
      <c r="A55" s="7">
        <v>520140</v>
      </c>
      <c r="B55" s="85" t="s">
        <v>78</v>
      </c>
      <c r="C55" s="7"/>
      <c r="D55" s="16">
        <v>218810158</v>
      </c>
      <c r="E55" s="8" t="s">
        <v>77</v>
      </c>
      <c r="F55" s="28"/>
      <c r="G55" s="72"/>
      <c r="H55" s="72"/>
      <c r="I55" s="362"/>
      <c r="J55" s="100">
        <f t="shared" si="0"/>
        <v>0</v>
      </c>
    </row>
    <row r="56" spans="1:10" s="4" customFormat="1" ht="16.5" customHeight="1">
      <c r="A56" s="7">
        <v>520140</v>
      </c>
      <c r="B56" s="85" t="s">
        <v>66</v>
      </c>
      <c r="C56" s="7"/>
      <c r="D56" s="16">
        <v>218810158</v>
      </c>
      <c r="E56" s="8" t="s">
        <v>63</v>
      </c>
      <c r="F56" s="28"/>
      <c r="G56" s="72"/>
      <c r="H56" s="72"/>
      <c r="I56" s="362"/>
      <c r="J56" s="100">
        <f t="shared" si="0"/>
        <v>0</v>
      </c>
    </row>
    <row r="57" spans="1:10" s="4" customFormat="1" ht="16.5" customHeight="1">
      <c r="A57" s="7">
        <v>520140</v>
      </c>
      <c r="B57" s="85" t="s">
        <v>67</v>
      </c>
      <c r="C57" s="7"/>
      <c r="D57" s="16">
        <v>218810158</v>
      </c>
      <c r="E57" s="8" t="s">
        <v>64</v>
      </c>
      <c r="F57" s="28"/>
      <c r="G57" s="72"/>
      <c r="H57" s="72"/>
      <c r="I57" s="362"/>
      <c r="J57" s="100">
        <f t="shared" si="0"/>
        <v>0</v>
      </c>
    </row>
    <row r="58" spans="1:10" s="4" customFormat="1" ht="16.5" customHeight="1">
      <c r="A58" s="7">
        <v>520140</v>
      </c>
      <c r="B58" s="85" t="s">
        <v>79</v>
      </c>
      <c r="C58" s="7"/>
      <c r="D58" s="16">
        <v>218810158</v>
      </c>
      <c r="E58" s="8" t="s">
        <v>75</v>
      </c>
      <c r="F58" s="28"/>
      <c r="G58" s="72"/>
      <c r="H58" s="72"/>
      <c r="I58" s="362"/>
      <c r="J58" s="100">
        <f t="shared" si="0"/>
        <v>0</v>
      </c>
    </row>
    <row r="59" spans="1:10" s="4" customFormat="1" ht="16.5" customHeight="1">
      <c r="A59" s="7">
        <v>520140</v>
      </c>
      <c r="B59" s="85" t="s">
        <v>80</v>
      </c>
      <c r="C59" s="7"/>
      <c r="D59" s="16">
        <v>218810158</v>
      </c>
      <c r="E59" s="8" t="s">
        <v>76</v>
      </c>
      <c r="F59" s="28"/>
      <c r="G59" s="72"/>
      <c r="H59" s="72"/>
      <c r="I59" s="362"/>
      <c r="J59" s="100">
        <f t="shared" si="0"/>
        <v>0</v>
      </c>
    </row>
    <row r="60" spans="1:10" s="4" customFormat="1" ht="16.5" customHeight="1">
      <c r="A60" s="7">
        <v>520140</v>
      </c>
      <c r="B60" s="85" t="s">
        <v>68</v>
      </c>
      <c r="C60" s="7"/>
      <c r="D60" s="16">
        <v>218810158</v>
      </c>
      <c r="E60" s="8" t="s">
        <v>108</v>
      </c>
      <c r="F60" s="28"/>
      <c r="G60" s="72"/>
      <c r="H60" s="72"/>
      <c r="I60" s="362"/>
      <c r="J60" s="100">
        <f t="shared" si="0"/>
        <v>0</v>
      </c>
    </row>
    <row r="61" spans="1:10" s="4" customFormat="1" ht="16.5" customHeight="1">
      <c r="A61" s="7">
        <v>520140</v>
      </c>
      <c r="B61" s="85" t="s">
        <v>93</v>
      </c>
      <c r="C61" s="7"/>
      <c r="D61" s="16">
        <v>218810158</v>
      </c>
      <c r="E61" s="8" t="s">
        <v>94</v>
      </c>
      <c r="F61" s="28"/>
      <c r="G61" s="72"/>
      <c r="H61" s="72"/>
      <c r="I61" s="362"/>
      <c r="J61" s="100">
        <f t="shared" si="0"/>
        <v>0</v>
      </c>
    </row>
    <row r="62" spans="1:10" s="4" customFormat="1" ht="16.5" customHeight="1">
      <c r="A62" s="7">
        <v>520140</v>
      </c>
      <c r="B62" s="85" t="s">
        <v>147</v>
      </c>
      <c r="C62" s="7"/>
      <c r="D62" s="16">
        <v>218810158</v>
      </c>
      <c r="E62" s="8" t="s">
        <v>117</v>
      </c>
      <c r="F62" s="28"/>
      <c r="G62" s="72"/>
      <c r="H62" s="72"/>
      <c r="I62" s="362"/>
      <c r="J62" s="100">
        <f t="shared" si="0"/>
        <v>0</v>
      </c>
    </row>
    <row r="63" spans="1:10" s="4" customFormat="1" ht="16.5" customHeight="1">
      <c r="A63" s="7">
        <v>520140</v>
      </c>
      <c r="B63" s="85" t="s">
        <v>81</v>
      </c>
      <c r="C63" s="7"/>
      <c r="D63" s="16">
        <v>218810158</v>
      </c>
      <c r="E63" s="8" t="s">
        <v>82</v>
      </c>
      <c r="F63" s="28"/>
      <c r="G63" s="72"/>
      <c r="H63" s="72"/>
      <c r="I63" s="362"/>
      <c r="J63" s="100">
        <f t="shared" si="0"/>
        <v>0</v>
      </c>
    </row>
    <row r="64" spans="1:10" s="4" customFormat="1" ht="16.5" customHeight="1">
      <c r="A64" s="7">
        <v>520140</v>
      </c>
      <c r="B64" s="85" t="s">
        <v>49</v>
      </c>
      <c r="C64" s="7"/>
      <c r="D64" s="16">
        <v>218810158</v>
      </c>
      <c r="E64" s="8" t="s">
        <v>130</v>
      </c>
      <c r="F64" s="28"/>
      <c r="G64" s="72"/>
      <c r="H64" s="72"/>
      <c r="I64" s="362"/>
      <c r="J64" s="100">
        <f t="shared" si="0"/>
        <v>0</v>
      </c>
    </row>
    <row r="65" spans="1:10" s="4" customFormat="1" ht="16.5" customHeight="1">
      <c r="A65" s="7">
        <v>520140</v>
      </c>
      <c r="B65" s="85" t="s">
        <v>91</v>
      </c>
      <c r="C65" s="7"/>
      <c r="D65" s="16">
        <v>218810158</v>
      </c>
      <c r="E65" s="8" t="s">
        <v>92</v>
      </c>
      <c r="F65" s="28"/>
      <c r="G65" s="72"/>
      <c r="H65" s="72"/>
      <c r="I65" s="362"/>
      <c r="J65" s="100">
        <f t="shared" si="0"/>
        <v>0</v>
      </c>
    </row>
    <row r="66" spans="1:10" s="4" customFormat="1" ht="16.5" customHeight="1">
      <c r="A66" s="7">
        <v>520140</v>
      </c>
      <c r="B66" s="86" t="s">
        <v>53</v>
      </c>
      <c r="C66" s="7"/>
      <c r="D66" s="16">
        <v>218810158</v>
      </c>
      <c r="E66" s="8" t="s">
        <v>140</v>
      </c>
      <c r="F66" s="28"/>
      <c r="G66" s="72"/>
      <c r="H66" s="72"/>
      <c r="I66" s="362"/>
      <c r="J66" s="100">
        <f aca="true" t="shared" si="1" ref="J66:J86">SUM(F66:I66)</f>
        <v>0</v>
      </c>
    </row>
    <row r="67" spans="1:10" s="4" customFormat="1" ht="16.5" customHeight="1">
      <c r="A67" s="7">
        <v>520140</v>
      </c>
      <c r="B67" s="85" t="s">
        <v>83</v>
      </c>
      <c r="C67" s="7"/>
      <c r="D67" s="16">
        <v>218810158</v>
      </c>
      <c r="E67" s="8" t="s">
        <v>199</v>
      </c>
      <c r="F67" s="28"/>
      <c r="G67" s="72"/>
      <c r="H67" s="72"/>
      <c r="I67" s="362"/>
      <c r="J67" s="100">
        <f t="shared" si="1"/>
        <v>0</v>
      </c>
    </row>
    <row r="68" spans="1:10" s="4" customFormat="1" ht="16.5" customHeight="1">
      <c r="A68" s="7">
        <v>520140</v>
      </c>
      <c r="B68" s="85" t="s">
        <v>86</v>
      </c>
      <c r="C68" s="7"/>
      <c r="D68" s="16">
        <v>218810158</v>
      </c>
      <c r="E68" s="8" t="s">
        <v>88</v>
      </c>
      <c r="F68" s="28"/>
      <c r="G68" s="72"/>
      <c r="H68" s="72"/>
      <c r="I68" s="362"/>
      <c r="J68" s="100">
        <f t="shared" si="1"/>
        <v>0</v>
      </c>
    </row>
    <row r="69" spans="1:10" s="4" customFormat="1" ht="16.5" customHeight="1">
      <c r="A69" s="7">
        <v>520140</v>
      </c>
      <c r="B69" s="85" t="s">
        <v>85</v>
      </c>
      <c r="C69" s="7"/>
      <c r="D69" s="16">
        <v>218810158</v>
      </c>
      <c r="E69" s="8" t="s">
        <v>87</v>
      </c>
      <c r="F69" s="28"/>
      <c r="G69" s="72"/>
      <c r="H69" s="72"/>
      <c r="I69" s="362"/>
      <c r="J69" s="100">
        <f t="shared" si="1"/>
        <v>0</v>
      </c>
    </row>
    <row r="70" spans="1:10" s="4" customFormat="1" ht="16.5" customHeight="1">
      <c r="A70" s="7">
        <v>520140</v>
      </c>
      <c r="B70" s="85" t="s">
        <v>152</v>
      </c>
      <c r="C70" s="7"/>
      <c r="D70" s="16">
        <v>218810158</v>
      </c>
      <c r="E70" s="8" t="s">
        <v>141</v>
      </c>
      <c r="F70" s="28"/>
      <c r="G70" s="72"/>
      <c r="H70" s="72"/>
      <c r="I70" s="362"/>
      <c r="J70" s="100">
        <f t="shared" si="1"/>
        <v>0</v>
      </c>
    </row>
    <row r="71" spans="1:10" s="4" customFormat="1" ht="16.5" customHeight="1">
      <c r="A71" s="7">
        <v>520140</v>
      </c>
      <c r="B71" s="85" t="s">
        <v>104</v>
      </c>
      <c r="C71" s="7"/>
      <c r="D71" s="16">
        <v>218810158</v>
      </c>
      <c r="E71" s="8" t="s">
        <v>118</v>
      </c>
      <c r="F71" s="28"/>
      <c r="G71" s="72"/>
      <c r="H71" s="72"/>
      <c r="I71" s="362"/>
      <c r="J71" s="100">
        <f t="shared" si="1"/>
        <v>0</v>
      </c>
    </row>
    <row r="72" spans="1:10" s="4" customFormat="1" ht="16.5" customHeight="1">
      <c r="A72" s="7">
        <v>520140</v>
      </c>
      <c r="B72" s="85" t="s">
        <v>98</v>
      </c>
      <c r="C72" s="7"/>
      <c r="D72" s="16">
        <v>218810158</v>
      </c>
      <c r="E72" s="8" t="s">
        <v>101</v>
      </c>
      <c r="F72" s="28"/>
      <c r="G72" s="72"/>
      <c r="H72" s="72"/>
      <c r="I72" s="362"/>
      <c r="J72" s="100">
        <f t="shared" si="1"/>
        <v>0</v>
      </c>
    </row>
    <row r="73" spans="1:10" s="4" customFormat="1" ht="16.5" customHeight="1">
      <c r="A73" s="7">
        <v>520140</v>
      </c>
      <c r="B73" s="85" t="s">
        <v>113</v>
      </c>
      <c r="C73" s="7"/>
      <c r="D73" s="16">
        <v>218810158</v>
      </c>
      <c r="E73" s="8" t="s">
        <v>114</v>
      </c>
      <c r="F73" s="28"/>
      <c r="G73" s="72"/>
      <c r="H73" s="72"/>
      <c r="I73" s="362"/>
      <c r="J73" s="100">
        <f t="shared" si="1"/>
        <v>0</v>
      </c>
    </row>
    <row r="74" spans="1:10" s="4" customFormat="1" ht="16.5" customHeight="1">
      <c r="A74" s="7">
        <v>520140</v>
      </c>
      <c r="B74" s="85"/>
      <c r="C74" s="7"/>
      <c r="D74" s="16">
        <v>218810158</v>
      </c>
      <c r="E74" s="8" t="s">
        <v>119</v>
      </c>
      <c r="F74" s="28"/>
      <c r="G74" s="72"/>
      <c r="H74" s="72"/>
      <c r="I74" s="362"/>
      <c r="J74" s="100">
        <f t="shared" si="1"/>
        <v>0</v>
      </c>
    </row>
    <row r="75" spans="1:10" s="4" customFormat="1" ht="16.5" customHeight="1">
      <c r="A75" s="7">
        <v>520140</v>
      </c>
      <c r="B75" s="85" t="s">
        <v>115</v>
      </c>
      <c r="C75" s="7"/>
      <c r="D75" s="16">
        <v>218810158</v>
      </c>
      <c r="E75" s="8" t="s">
        <v>116</v>
      </c>
      <c r="F75" s="28"/>
      <c r="G75" s="72"/>
      <c r="H75" s="72"/>
      <c r="I75" s="362"/>
      <c r="J75" s="100">
        <f t="shared" si="1"/>
        <v>0</v>
      </c>
    </row>
    <row r="76" spans="1:10" s="4" customFormat="1" ht="16.5" customHeight="1">
      <c r="A76" s="7">
        <v>520140</v>
      </c>
      <c r="B76" s="85" t="s">
        <v>135</v>
      </c>
      <c r="C76" s="7"/>
      <c r="D76" s="16">
        <v>218810158</v>
      </c>
      <c r="E76" s="8" t="s">
        <v>133</v>
      </c>
      <c r="F76" s="28"/>
      <c r="G76" s="72"/>
      <c r="H76" s="72"/>
      <c r="I76" s="362"/>
      <c r="J76" s="100">
        <f t="shared" si="1"/>
        <v>0</v>
      </c>
    </row>
    <row r="77" spans="1:10" s="4" customFormat="1" ht="16.5" customHeight="1">
      <c r="A77" s="7">
        <v>520140</v>
      </c>
      <c r="B77" s="85" t="s">
        <v>138</v>
      </c>
      <c r="C77" s="7"/>
      <c r="D77" s="16">
        <v>218810158</v>
      </c>
      <c r="E77" s="8" t="s">
        <v>143</v>
      </c>
      <c r="F77" s="28"/>
      <c r="G77" s="72"/>
      <c r="H77" s="72"/>
      <c r="I77" s="362"/>
      <c r="J77" s="100">
        <f t="shared" si="1"/>
        <v>0</v>
      </c>
    </row>
    <row r="78" spans="1:10" s="4" customFormat="1" ht="16.5" customHeight="1">
      <c r="A78" s="7">
        <v>520140</v>
      </c>
      <c r="B78" s="85" t="s">
        <v>146</v>
      </c>
      <c r="C78" s="7"/>
      <c r="D78" s="16">
        <v>218810158</v>
      </c>
      <c r="E78" s="8" t="s">
        <v>112</v>
      </c>
      <c r="F78" s="28"/>
      <c r="G78" s="72"/>
      <c r="H78" s="72"/>
      <c r="I78" s="362"/>
      <c r="J78" s="100">
        <f t="shared" si="1"/>
        <v>0</v>
      </c>
    </row>
    <row r="79" spans="1:10" s="4" customFormat="1" ht="16.5" customHeight="1">
      <c r="A79" s="7">
        <v>520140</v>
      </c>
      <c r="B79" s="85" t="s">
        <v>145</v>
      </c>
      <c r="C79" s="7"/>
      <c r="D79" s="16">
        <v>218810158</v>
      </c>
      <c r="E79" s="8" t="s">
        <v>144</v>
      </c>
      <c r="F79" s="28"/>
      <c r="G79" s="72"/>
      <c r="H79" s="72"/>
      <c r="I79" s="362"/>
      <c r="J79" s="100">
        <f t="shared" si="1"/>
        <v>0</v>
      </c>
    </row>
    <row r="80" spans="1:10" s="4" customFormat="1" ht="16.5" customHeight="1">
      <c r="A80" s="7">
        <v>520140</v>
      </c>
      <c r="B80" s="85" t="s">
        <v>68</v>
      </c>
      <c r="C80" s="7"/>
      <c r="D80" s="16">
        <v>218810158</v>
      </c>
      <c r="E80" s="8" t="s">
        <v>136</v>
      </c>
      <c r="F80" s="28"/>
      <c r="G80" s="72"/>
      <c r="H80" s="72"/>
      <c r="I80" s="362"/>
      <c r="J80" s="100">
        <f t="shared" si="1"/>
        <v>0</v>
      </c>
    </row>
    <row r="81" spans="1:10" s="4" customFormat="1" ht="16.5" customHeight="1">
      <c r="A81" s="7">
        <v>520140</v>
      </c>
      <c r="B81" s="85" t="s">
        <v>138</v>
      </c>
      <c r="C81" s="7"/>
      <c r="D81" s="16">
        <v>218810158</v>
      </c>
      <c r="E81" s="8" t="s">
        <v>137</v>
      </c>
      <c r="F81" s="28"/>
      <c r="G81" s="72"/>
      <c r="H81" s="72"/>
      <c r="I81" s="362"/>
      <c r="J81" s="100">
        <f t="shared" si="1"/>
        <v>0</v>
      </c>
    </row>
    <row r="82" spans="1:10" s="4" customFormat="1" ht="16.5" customHeight="1">
      <c r="A82" s="67">
        <v>510289</v>
      </c>
      <c r="B82" s="87" t="s">
        <v>192</v>
      </c>
      <c r="C82" s="67">
        <v>331901174</v>
      </c>
      <c r="D82" s="68">
        <v>311110101</v>
      </c>
      <c r="E82" s="69" t="s">
        <v>237</v>
      </c>
      <c r="F82" s="28">
        <v>0</v>
      </c>
      <c r="G82" s="95"/>
      <c r="H82" s="96"/>
      <c r="I82" s="97"/>
      <c r="J82" s="100">
        <f t="shared" si="1"/>
        <v>0</v>
      </c>
    </row>
    <row r="83" spans="1:10" s="4" customFormat="1" ht="16.5" customHeight="1">
      <c r="A83" s="67">
        <v>510289</v>
      </c>
      <c r="B83" s="87" t="s">
        <v>192</v>
      </c>
      <c r="C83" s="67">
        <v>331900401</v>
      </c>
      <c r="D83" s="68">
        <v>311210401</v>
      </c>
      <c r="E83" s="69" t="s">
        <v>203</v>
      </c>
      <c r="F83" s="94"/>
      <c r="G83" s="72">
        <v>0</v>
      </c>
      <c r="H83" s="96"/>
      <c r="I83" s="97"/>
      <c r="J83" s="100">
        <f t="shared" si="1"/>
        <v>0</v>
      </c>
    </row>
    <row r="84" spans="1:10" s="4" customFormat="1" ht="16.5" customHeight="1">
      <c r="A84" s="67">
        <v>510289</v>
      </c>
      <c r="B84" s="87" t="s">
        <v>192</v>
      </c>
      <c r="C84" s="67">
        <v>331901174</v>
      </c>
      <c r="D84" s="68">
        <v>311210101</v>
      </c>
      <c r="E84" s="69" t="s">
        <v>238</v>
      </c>
      <c r="F84" s="94"/>
      <c r="G84" s="95"/>
      <c r="H84" s="73">
        <v>0</v>
      </c>
      <c r="I84" s="97"/>
      <c r="J84" s="100">
        <f t="shared" si="1"/>
        <v>0</v>
      </c>
    </row>
    <row r="85" spans="1:10" s="4" customFormat="1" ht="16.5" customHeight="1">
      <c r="A85" s="67">
        <v>510289</v>
      </c>
      <c r="B85" s="87" t="s">
        <v>192</v>
      </c>
      <c r="C85" s="67">
        <v>331901201</v>
      </c>
      <c r="D85" s="68">
        <v>311310101</v>
      </c>
      <c r="E85" s="69" t="s">
        <v>204</v>
      </c>
      <c r="F85" s="94"/>
      <c r="G85" s="95"/>
      <c r="H85" s="96"/>
      <c r="I85" s="362">
        <v>0</v>
      </c>
      <c r="J85" s="100">
        <f t="shared" si="1"/>
        <v>0</v>
      </c>
    </row>
    <row r="86" spans="1:10" s="4" customFormat="1" ht="16.5" customHeight="1">
      <c r="A86" s="67">
        <v>510322</v>
      </c>
      <c r="B86" s="87" t="s">
        <v>192</v>
      </c>
      <c r="C86" s="67">
        <v>331909211</v>
      </c>
      <c r="D86" s="68" t="s">
        <v>191</v>
      </c>
      <c r="E86" s="69" t="s">
        <v>124</v>
      </c>
      <c r="F86" s="75"/>
      <c r="G86" s="70"/>
      <c r="H86" s="70"/>
      <c r="I86" s="83"/>
      <c r="J86" s="100">
        <f t="shared" si="1"/>
        <v>0</v>
      </c>
    </row>
    <row r="87" spans="1:10" s="4" customFormat="1" ht="16.5" customHeight="1" thickBot="1">
      <c r="A87" s="9"/>
      <c r="B87" s="63"/>
      <c r="C87" s="89"/>
      <c r="D87" s="10"/>
      <c r="E87" s="40" t="s">
        <v>123</v>
      </c>
      <c r="F87" s="80">
        <f>SUM(F71+F81)</f>
        <v>0</v>
      </c>
      <c r="G87" s="81">
        <f>SUM(G4:G81)</f>
        <v>0</v>
      </c>
      <c r="H87" s="81">
        <f>SUM(H4:H81)</f>
        <v>0</v>
      </c>
      <c r="I87" s="98">
        <f>SUM(I4:I81)</f>
        <v>0</v>
      </c>
      <c r="J87" s="99">
        <f>SUM(J4:J86)</f>
        <v>0</v>
      </c>
    </row>
    <row r="88" s="4" customFormat="1" ht="16.5" customHeight="1">
      <c r="H88" s="38"/>
    </row>
    <row r="89" spans="1:8" s="4" customFormat="1" ht="16.5" customHeight="1">
      <c r="A89" s="38"/>
      <c r="F89" s="26"/>
      <c r="H89" s="38"/>
    </row>
    <row r="90" spans="1:8" s="4" customFormat="1" ht="16.5" customHeight="1">
      <c r="A90" s="38"/>
      <c r="B90" s="38"/>
      <c r="F90" s="26"/>
      <c r="H90" s="38"/>
    </row>
    <row r="91" spans="1:2" s="4" customFormat="1" ht="16.5" customHeight="1">
      <c r="A91" s="38"/>
      <c r="B91" s="38"/>
    </row>
    <row r="92" spans="1:6" s="4" customFormat="1" ht="16.5" customHeight="1">
      <c r="A92" s="38"/>
      <c r="B92" s="38"/>
      <c r="E92" s="5"/>
      <c r="F92" s="38"/>
    </row>
    <row r="93" spans="1:6" s="4" customFormat="1" ht="16.5" customHeight="1">
      <c r="A93" s="37"/>
      <c r="B93" s="37"/>
      <c r="C93" s="37"/>
      <c r="D93" s="37"/>
      <c r="E93" s="25"/>
      <c r="F93" s="37"/>
    </row>
    <row r="94" spans="1:6" s="4" customFormat="1" ht="16.5" customHeight="1">
      <c r="A94" s="25"/>
      <c r="B94" s="37"/>
      <c r="C94" s="37"/>
      <c r="D94" s="37"/>
      <c r="E94" s="37"/>
      <c r="F94" s="25"/>
    </row>
    <row r="95" spans="1:6" s="4" customFormat="1" ht="16.5" customHeight="1">
      <c r="A95" s="37"/>
      <c r="B95" s="25"/>
      <c r="C95" s="37"/>
      <c r="D95" s="37"/>
      <c r="E95" s="25"/>
      <c r="F95" s="5"/>
    </row>
    <row r="96" spans="1:6" s="4" customFormat="1" ht="16.5" customHeight="1">
      <c r="A96" s="37"/>
      <c r="B96" s="37"/>
      <c r="C96" s="37"/>
      <c r="D96" s="37"/>
      <c r="E96" s="5"/>
      <c r="F96" s="5"/>
    </row>
    <row r="97" spans="1:6" s="4" customFormat="1" ht="16.5" customHeight="1">
      <c r="A97" s="5"/>
      <c r="B97" s="25"/>
      <c r="C97" s="37"/>
      <c r="D97" s="37"/>
      <c r="E97" s="5"/>
      <c r="F97" s="5"/>
    </row>
    <row r="98" spans="1:6" s="4" customFormat="1" ht="16.5" customHeight="1">
      <c r="A98" s="5"/>
      <c r="B98" s="5"/>
      <c r="C98" s="25"/>
      <c r="D98" s="25"/>
      <c r="E98" s="5"/>
      <c r="F98" s="5"/>
    </row>
    <row r="99" spans="1:6" s="4" customFormat="1" ht="16.5" customHeight="1">
      <c r="A99" s="5"/>
      <c r="B99" s="5"/>
      <c r="C99" s="5"/>
      <c r="D99" s="5"/>
      <c r="E99" s="5"/>
      <c r="F99" s="5"/>
    </row>
    <row r="100" spans="1:6" s="4" customFormat="1" ht="16.5" customHeight="1">
      <c r="A100" s="5"/>
      <c r="B100" s="5"/>
      <c r="C100" s="5"/>
      <c r="D100" s="5"/>
      <c r="E100" s="5"/>
      <c r="F100" s="5"/>
    </row>
    <row r="101" spans="1:6" s="4" customFormat="1" ht="16.5" customHeight="1">
      <c r="A101" s="5"/>
      <c r="B101" s="5"/>
      <c r="C101" s="5"/>
      <c r="D101" s="5"/>
      <c r="E101" s="5"/>
      <c r="F101" s="5"/>
    </row>
    <row r="102" spans="1:6" s="4" customFormat="1" ht="16.5" customHeight="1">
      <c r="A102" s="5"/>
      <c r="B102" s="5"/>
      <c r="C102" s="5"/>
      <c r="D102" s="5"/>
      <c r="E102" s="5"/>
      <c r="F102" s="5"/>
    </row>
    <row r="103" spans="1:6" s="4" customFormat="1" ht="16.5" customHeight="1">
      <c r="A103" s="5"/>
      <c r="B103" s="5"/>
      <c r="C103" s="5"/>
      <c r="D103" s="5"/>
      <c r="E103" s="5"/>
      <c r="F103" s="5"/>
    </row>
    <row r="104" spans="1:6" s="4" customFormat="1" ht="16.5" customHeight="1">
      <c r="A104" s="5"/>
      <c r="B104" s="5"/>
      <c r="C104" s="5"/>
      <c r="D104" s="5"/>
      <c r="E104" s="5"/>
      <c r="F104" s="5"/>
    </row>
    <row r="105" spans="1:6" s="4" customFormat="1" ht="16.5" customHeight="1">
      <c r="A105" s="5"/>
      <c r="B105" s="5"/>
      <c r="C105" s="5"/>
      <c r="D105" s="5"/>
      <c r="E105" s="5"/>
      <c r="F105" s="5"/>
    </row>
    <row r="106" spans="1:6" s="4" customFormat="1" ht="16.5" customHeight="1">
      <c r="A106" s="5"/>
      <c r="B106" s="5"/>
      <c r="C106" s="5"/>
      <c r="D106" s="5"/>
      <c r="E106" s="5"/>
      <c r="F106" s="5"/>
    </row>
    <row r="107" spans="1:6" s="4" customFormat="1" ht="16.5" customHeight="1">
      <c r="A107" s="5"/>
      <c r="B107" s="5"/>
      <c r="C107" s="5"/>
      <c r="D107" s="5"/>
      <c r="E107" s="5"/>
      <c r="F107" s="5"/>
    </row>
    <row r="108" spans="1:6" s="4" customFormat="1" ht="16.5" customHeight="1">
      <c r="A108" s="5"/>
      <c r="B108" s="5"/>
      <c r="C108" s="5"/>
      <c r="D108" s="5"/>
      <c r="E108" s="5"/>
      <c r="F108" s="5"/>
    </row>
    <row r="109" spans="1:6" s="4" customFormat="1" ht="16.5" customHeight="1">
      <c r="A109" s="5"/>
      <c r="B109" s="5"/>
      <c r="C109" s="5"/>
      <c r="D109" s="5"/>
      <c r="E109" s="5"/>
      <c r="F109" s="5"/>
    </row>
    <row r="110" spans="1:6" s="4" customFormat="1" ht="16.5" customHeight="1">
      <c r="A110" s="5"/>
      <c r="B110" s="5"/>
      <c r="C110" s="5"/>
      <c r="D110" s="5"/>
      <c r="E110" s="5"/>
      <c r="F110" s="5"/>
    </row>
    <row r="111" spans="1:6" s="4" customFormat="1" ht="16.5" customHeight="1">
      <c r="A111" s="5"/>
      <c r="B111" s="5"/>
      <c r="C111" s="5"/>
      <c r="D111" s="5"/>
      <c r="E111" s="5"/>
      <c r="F111" s="5"/>
    </row>
    <row r="112" spans="1:6" s="4" customFormat="1" ht="16.5" customHeight="1">
      <c r="A112" s="5"/>
      <c r="B112" s="5"/>
      <c r="C112" s="5"/>
      <c r="D112" s="5"/>
      <c r="E112" s="5"/>
      <c r="F112" s="5"/>
    </row>
    <row r="113" spans="1:6" s="4" customFormat="1" ht="16.5" customHeight="1">
      <c r="A113" s="5"/>
      <c r="B113" s="5"/>
      <c r="C113" s="5"/>
      <c r="D113" s="5"/>
      <c r="E113" s="5"/>
      <c r="F113" s="5"/>
    </row>
    <row r="114" spans="1:6" s="4" customFormat="1" ht="16.5" customHeight="1">
      <c r="A114" s="5"/>
      <c r="B114" s="5"/>
      <c r="C114" s="5"/>
      <c r="D114" s="5"/>
      <c r="E114" s="5"/>
      <c r="F114" s="5"/>
    </row>
    <row r="115" spans="1:6" s="4" customFormat="1" ht="16.5" customHeight="1">
      <c r="A115" s="5"/>
      <c r="B115" s="5"/>
      <c r="C115" s="5"/>
      <c r="D115" s="5"/>
      <c r="E115" s="5"/>
      <c r="F115" s="5"/>
    </row>
    <row r="116" spans="1:6" s="4" customFormat="1" ht="16.5" customHeight="1">
      <c r="A116" s="5"/>
      <c r="B116" s="5"/>
      <c r="C116" s="5"/>
      <c r="D116" s="5"/>
      <c r="E116" s="5"/>
      <c r="F116" s="5"/>
    </row>
    <row r="117" spans="1:6" s="4" customFormat="1" ht="16.5" customHeight="1">
      <c r="A117" s="5"/>
      <c r="B117" s="5"/>
      <c r="C117" s="5"/>
      <c r="D117" s="5"/>
      <c r="E117" s="5"/>
      <c r="F117" s="5"/>
    </row>
    <row r="118" spans="1:6" s="4" customFormat="1" ht="16.5" customHeight="1">
      <c r="A118" s="5"/>
      <c r="B118" s="5"/>
      <c r="C118" s="5"/>
      <c r="D118" s="5"/>
      <c r="E118" s="5"/>
      <c r="F118" s="5"/>
    </row>
    <row r="119" spans="1:6" s="4" customFormat="1" ht="16.5" customHeight="1">
      <c r="A119" s="5"/>
      <c r="B119" s="5"/>
      <c r="C119" s="5"/>
      <c r="D119" s="5"/>
      <c r="E119" s="5"/>
      <c r="F119" s="5"/>
    </row>
    <row r="120" spans="1:6" s="4" customFormat="1" ht="16.5" customHeight="1">
      <c r="A120" s="5"/>
      <c r="B120" s="5"/>
      <c r="C120" s="5"/>
      <c r="D120" s="5"/>
      <c r="E120" s="5"/>
      <c r="F120" s="5"/>
    </row>
    <row r="121" spans="1:6" s="4" customFormat="1" ht="16.5" customHeight="1">
      <c r="A121" s="5"/>
      <c r="B121" s="5"/>
      <c r="C121" s="5"/>
      <c r="D121" s="5"/>
      <c r="E121" s="5"/>
      <c r="F121" s="5"/>
    </row>
    <row r="122" spans="1:6" s="4" customFormat="1" ht="16.5" customHeight="1">
      <c r="A122" s="5"/>
      <c r="B122" s="5"/>
      <c r="C122" s="5"/>
      <c r="D122" s="5"/>
      <c r="E122" s="5"/>
      <c r="F122" s="5"/>
    </row>
    <row r="123" spans="1:6" s="4" customFormat="1" ht="16.5" customHeight="1">
      <c r="A123" s="5"/>
      <c r="B123" s="5"/>
      <c r="C123" s="5"/>
      <c r="D123" s="5"/>
      <c r="E123" s="5"/>
      <c r="F123" s="5"/>
    </row>
    <row r="124" spans="1:6" s="4" customFormat="1" ht="16.5" customHeight="1">
      <c r="A124" s="5"/>
      <c r="B124" s="5"/>
      <c r="C124" s="5"/>
      <c r="D124" s="5"/>
      <c r="E124" s="5"/>
      <c r="F124" s="5"/>
    </row>
    <row r="125" spans="1:6" s="4" customFormat="1" ht="16.5" customHeight="1">
      <c r="A125" s="5"/>
      <c r="B125" s="5"/>
      <c r="C125" s="5"/>
      <c r="D125" s="5"/>
      <c r="E125" s="5"/>
      <c r="F125" s="5"/>
    </row>
    <row r="126" spans="1:6" s="4" customFormat="1" ht="16.5" customHeight="1">
      <c r="A126" s="5"/>
      <c r="B126" s="5"/>
      <c r="C126" s="5"/>
      <c r="D126" s="5"/>
      <c r="E126" s="5"/>
      <c r="F126" s="5"/>
    </row>
    <row r="127" spans="1:6" s="4" customFormat="1" ht="16.5" customHeight="1">
      <c r="A127" s="5"/>
      <c r="B127" s="5"/>
      <c r="C127" s="5"/>
      <c r="D127" s="5"/>
      <c r="E127" s="5"/>
      <c r="F127" s="5"/>
    </row>
    <row r="128" spans="1:6" s="4" customFormat="1" ht="16.5" customHeight="1">
      <c r="A128" s="5"/>
      <c r="B128" s="5"/>
      <c r="C128" s="5"/>
      <c r="D128" s="5"/>
      <c r="E128" s="5"/>
      <c r="F128" s="5"/>
    </row>
    <row r="129" spans="1:6" s="4" customFormat="1" ht="16.5" customHeight="1">
      <c r="A129" s="5"/>
      <c r="B129" s="5"/>
      <c r="C129" s="5"/>
      <c r="D129" s="5"/>
      <c r="E129" s="5"/>
      <c r="F129" s="5"/>
    </row>
    <row r="130" spans="1:6" s="4" customFormat="1" ht="16.5" customHeight="1">
      <c r="A130" s="5"/>
      <c r="B130" s="5"/>
      <c r="C130" s="5"/>
      <c r="D130" s="5"/>
      <c r="E130" s="5"/>
      <c r="F130" s="5"/>
    </row>
    <row r="131" spans="1:6" s="4" customFormat="1" ht="16.5" customHeight="1">
      <c r="A131" s="5"/>
      <c r="B131" s="5"/>
      <c r="C131" s="5"/>
      <c r="D131" s="5"/>
      <c r="E131" s="5"/>
      <c r="F131" s="5"/>
    </row>
    <row r="132" spans="1:6" s="4" customFormat="1" ht="16.5" customHeight="1">
      <c r="A132" s="5"/>
      <c r="B132" s="5"/>
      <c r="C132" s="5"/>
      <c r="D132" s="5"/>
      <c r="E132" s="5"/>
      <c r="F132" s="5"/>
    </row>
    <row r="133" spans="1:6" s="4" customFormat="1" ht="16.5" customHeight="1">
      <c r="A133" s="5"/>
      <c r="B133" s="5"/>
      <c r="C133" s="5"/>
      <c r="D133" s="5"/>
      <c r="E133" s="5"/>
      <c r="F133" s="5"/>
    </row>
    <row r="134" spans="1:6" s="4" customFormat="1" ht="16.5" customHeight="1">
      <c r="A134" s="5"/>
      <c r="B134" s="5"/>
      <c r="C134" s="5"/>
      <c r="D134" s="5"/>
      <c r="E134" s="5"/>
      <c r="F134" s="5"/>
    </row>
    <row r="135" spans="1:6" s="4" customFormat="1" ht="16.5" customHeight="1">
      <c r="A135" s="5"/>
      <c r="B135" s="5"/>
      <c r="C135" s="5"/>
      <c r="D135" s="5"/>
      <c r="E135" s="5"/>
      <c r="F135" s="5"/>
    </row>
    <row r="136" spans="1:6" s="4" customFormat="1" ht="16.5" customHeight="1">
      <c r="A136" s="5"/>
      <c r="B136" s="5"/>
      <c r="C136" s="5"/>
      <c r="D136" s="5"/>
      <c r="E136" s="5"/>
      <c r="F136" s="5"/>
    </row>
    <row r="137" spans="1:6" s="4" customFormat="1" ht="15.75">
      <c r="A137" s="5"/>
      <c r="B137" s="5"/>
      <c r="C137" s="5"/>
      <c r="D137" s="5"/>
      <c r="E137" s="5"/>
      <c r="F137" s="5"/>
    </row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  <row r="203" s="5" customFormat="1" ht="15.75"/>
    <row r="204" s="5" customFormat="1" ht="15.75"/>
    <row r="205" s="5" customFormat="1" ht="15.75"/>
    <row r="206" s="5" customFormat="1" ht="15.75"/>
    <row r="207" s="5" customFormat="1" ht="15.75"/>
    <row r="208" s="5" customFormat="1" ht="15.75"/>
    <row r="209" s="5" customFormat="1" ht="15.75"/>
    <row r="210" s="5" customFormat="1" ht="15.75"/>
    <row r="211" s="5" customFormat="1" ht="15.75"/>
    <row r="212" s="5" customFormat="1" ht="15.75"/>
    <row r="213" s="5" customFormat="1" ht="15.75"/>
    <row r="214" s="5" customFormat="1" ht="15.75"/>
    <row r="215" s="5" customFormat="1" ht="15.75"/>
    <row r="216" s="5" customFormat="1" ht="15.75"/>
    <row r="217" s="5" customFormat="1" ht="15.75"/>
    <row r="218" s="5" customFormat="1" ht="15.75"/>
    <row r="219" s="5" customFormat="1" ht="15.75"/>
    <row r="220" s="5" customFormat="1" ht="15.75"/>
    <row r="221" s="5" customFormat="1" ht="15.75"/>
    <row r="222" s="5" customFormat="1" ht="15.75"/>
    <row r="223" s="5" customFormat="1" ht="15.75"/>
    <row r="224" s="5" customFormat="1" ht="15.75"/>
    <row r="225" s="5" customFormat="1" ht="15.75"/>
    <row r="226" s="5" customFormat="1" ht="15.75"/>
    <row r="227" s="5" customFormat="1" ht="15.75"/>
    <row r="228" s="5" customFormat="1" ht="15.75"/>
    <row r="229" s="5" customFormat="1" ht="15.75"/>
    <row r="230" s="5" customFormat="1" ht="15.75"/>
    <row r="231" s="5" customFormat="1" ht="15.75"/>
    <row r="232" s="5" customFormat="1" ht="15.75"/>
    <row r="233" s="5" customFormat="1" ht="15.75"/>
    <row r="234" s="5" customFormat="1" ht="15.75"/>
    <row r="235" s="5" customFormat="1" ht="15.75"/>
    <row r="236" s="5" customFormat="1" ht="15.75"/>
    <row r="237" s="5" customFormat="1" ht="15.75"/>
    <row r="238" s="5" customFormat="1" ht="15.75"/>
    <row r="239" s="5" customFormat="1" ht="15.75"/>
    <row r="240" s="5" customFormat="1" ht="15.75"/>
    <row r="241" s="5" customFormat="1" ht="15.75"/>
    <row r="242" s="5" customFormat="1" ht="15.75"/>
    <row r="243" s="5" customFormat="1" ht="15.75"/>
    <row r="244" s="5" customFormat="1" ht="15.75"/>
    <row r="245" s="5" customFormat="1" ht="15.75"/>
    <row r="246" s="5" customFormat="1" ht="15.75"/>
    <row r="247" s="5" customFormat="1" ht="15.75"/>
    <row r="248" s="5" customFormat="1" ht="15.75"/>
    <row r="249" s="5" customFormat="1" ht="15.75"/>
    <row r="250" s="5" customFormat="1" ht="15.75"/>
    <row r="251" s="5" customFormat="1" ht="15.75"/>
    <row r="252" s="5" customFormat="1" ht="15.75"/>
    <row r="253" s="5" customFormat="1" ht="15.75"/>
    <row r="254" s="5" customFormat="1" ht="15.75"/>
    <row r="255" s="5" customFormat="1" ht="15.75"/>
    <row r="256" s="5" customFormat="1" ht="15.75"/>
    <row r="257" s="5" customFormat="1" ht="15.75"/>
    <row r="258" s="5" customFormat="1" ht="15.75"/>
    <row r="259" s="5" customFormat="1" ht="15.75"/>
    <row r="260" s="5" customFormat="1" ht="15.75"/>
    <row r="261" s="5" customFormat="1" ht="15.75"/>
    <row r="262" s="5" customFormat="1" ht="15.75"/>
    <row r="263" s="5" customFormat="1" ht="15.75"/>
    <row r="264" s="5" customFormat="1" ht="15.75"/>
    <row r="265" s="5" customFormat="1" ht="15.75"/>
    <row r="266" s="5" customFormat="1" ht="15.75"/>
    <row r="267" s="5" customFormat="1" ht="15.75"/>
    <row r="268" s="5" customFormat="1" ht="15.75"/>
    <row r="269" s="5" customFormat="1" ht="15.75"/>
    <row r="270" s="5" customFormat="1" ht="15.75"/>
    <row r="271" s="5" customFormat="1" ht="15.75"/>
    <row r="272" s="5" customFormat="1" ht="15.75"/>
    <row r="273" s="5" customFormat="1" ht="15.75"/>
    <row r="274" s="5" customFormat="1" ht="15.75"/>
    <row r="275" s="5" customFormat="1" ht="15.75"/>
    <row r="276" s="5" customFormat="1" ht="15.75"/>
    <row r="277" s="5" customFormat="1" ht="15.75"/>
    <row r="278" s="5" customFormat="1" ht="15.75"/>
    <row r="279" s="5" customFormat="1" ht="15.75"/>
    <row r="280" s="5" customFormat="1" ht="15.75"/>
    <row r="281" s="5" customFormat="1" ht="15.75"/>
    <row r="282" s="5" customFormat="1" ht="15.75"/>
    <row r="283" s="5" customFormat="1" ht="15.75"/>
    <row r="284" s="5" customFormat="1" ht="15.75"/>
    <row r="285" s="5" customFormat="1" ht="15.75"/>
    <row r="286" s="5" customFormat="1" ht="15.75"/>
    <row r="287" s="5" customFormat="1" ht="15.75"/>
    <row r="288" s="5" customFormat="1" ht="15.75"/>
    <row r="289" s="5" customFormat="1" ht="15.75"/>
    <row r="290" s="5" customFormat="1" ht="15.75"/>
    <row r="291" s="5" customFormat="1" ht="15.75"/>
    <row r="292" s="5" customFormat="1" ht="15.75"/>
    <row r="293" s="5" customFormat="1" ht="15.75"/>
    <row r="294" s="5" customFormat="1" ht="15.75"/>
    <row r="295" s="5" customFormat="1" ht="15.75"/>
    <row r="296" s="5" customFormat="1" ht="15.75"/>
    <row r="297" s="5" customFormat="1" ht="15.75"/>
    <row r="298" s="5" customFormat="1" ht="15.75"/>
    <row r="299" s="5" customFormat="1" ht="15.75"/>
    <row r="300" s="5" customFormat="1" ht="15.75"/>
    <row r="301" s="5" customFormat="1" ht="15.75"/>
    <row r="302" s="5" customFormat="1" ht="15.75"/>
    <row r="303" s="5" customFormat="1" ht="15.75"/>
    <row r="304" s="5" customFormat="1" ht="15.75"/>
    <row r="305" s="5" customFormat="1" ht="15.75"/>
    <row r="306" s="5" customFormat="1" ht="15.75"/>
    <row r="307" s="5" customFormat="1" ht="15.75"/>
    <row r="308" s="5" customFormat="1" ht="15.75"/>
    <row r="309" s="5" customFormat="1" ht="15.75"/>
    <row r="310" s="5" customFormat="1" ht="15.75"/>
    <row r="311" s="5" customFormat="1" ht="15.75"/>
    <row r="312" s="5" customFormat="1" ht="15.75"/>
    <row r="313" s="5" customFormat="1" ht="15.75"/>
    <row r="314" s="5" customFormat="1" ht="15.75"/>
    <row r="315" s="5" customFormat="1" ht="15.75"/>
    <row r="316" s="5" customFormat="1" ht="15.75"/>
    <row r="317" s="5" customFormat="1" ht="15.75"/>
    <row r="318" s="5" customFormat="1" ht="15.75"/>
    <row r="319" s="5" customFormat="1" ht="15.75"/>
    <row r="320" s="5" customFormat="1" ht="15.75"/>
    <row r="321" s="5" customFormat="1" ht="15.75"/>
    <row r="322" s="5" customFormat="1" ht="15.75"/>
    <row r="323" s="5" customFormat="1" ht="15.75"/>
    <row r="324" s="5" customFormat="1" ht="15.75"/>
    <row r="325" s="5" customFormat="1" ht="15.75"/>
    <row r="326" s="5" customFormat="1" ht="15.75"/>
    <row r="327" s="5" customFormat="1" ht="15.75"/>
    <row r="328" s="5" customFormat="1" ht="15.75"/>
    <row r="329" s="5" customFormat="1" ht="15.75"/>
    <row r="330" s="5" customFormat="1" ht="15.75"/>
    <row r="331" s="5" customFormat="1" ht="15.75"/>
    <row r="332" s="5" customFormat="1" ht="15.75"/>
    <row r="333" s="5" customFormat="1" ht="15.75"/>
    <row r="334" s="5" customFormat="1" ht="15.75"/>
    <row r="335" s="5" customFormat="1" ht="15.75"/>
    <row r="336" s="5" customFormat="1" ht="15.75"/>
    <row r="337" s="5" customFormat="1" ht="15.75"/>
    <row r="338" s="5" customFormat="1" ht="15.75"/>
    <row r="339" s="5" customFormat="1" ht="15.75"/>
    <row r="340" s="5" customFormat="1" ht="15.75"/>
    <row r="341" s="5" customFormat="1" ht="15.75"/>
    <row r="342" s="5" customFormat="1" ht="15.75"/>
    <row r="343" s="5" customFormat="1" ht="15.75"/>
    <row r="344" s="5" customFormat="1" ht="15.75"/>
    <row r="345" s="5" customFormat="1" ht="15.75"/>
    <row r="346" s="5" customFormat="1" ht="15.75"/>
    <row r="347" s="5" customFormat="1" ht="15.75"/>
    <row r="348" s="5" customFormat="1" ht="15.75"/>
    <row r="349" s="5" customFormat="1" ht="15.75"/>
    <row r="350" s="5" customFormat="1" ht="15.75"/>
    <row r="351" s="5" customFormat="1" ht="15.75"/>
    <row r="352" s="5" customFormat="1" ht="15.75"/>
    <row r="353" s="5" customFormat="1" ht="15.75"/>
    <row r="354" s="5" customFormat="1" ht="15.75"/>
    <row r="355" s="5" customFormat="1" ht="15.75"/>
    <row r="356" s="5" customFormat="1" ht="15.75"/>
    <row r="357" s="5" customFormat="1" ht="15.75"/>
    <row r="358" s="5" customFormat="1" ht="15.75"/>
    <row r="359" s="5" customFormat="1" ht="15.75"/>
    <row r="360" s="5" customFormat="1" ht="15.75"/>
    <row r="361" s="5" customFormat="1" ht="15.75"/>
    <row r="362" s="5" customFormat="1" ht="15.75"/>
    <row r="363" s="5" customFormat="1" ht="15.75"/>
    <row r="364" s="5" customFormat="1" ht="15.75"/>
    <row r="365" s="5" customFormat="1" ht="15.75"/>
    <row r="366" s="5" customFormat="1" ht="15.75"/>
    <row r="367" s="5" customFormat="1" ht="15.75"/>
    <row r="368" s="5" customFormat="1" ht="15.75"/>
    <row r="369" s="5" customFormat="1" ht="15.75"/>
    <row r="370" s="5" customFormat="1" ht="15.75"/>
    <row r="371" s="5" customFormat="1" ht="15.75"/>
    <row r="372" s="5" customFormat="1" ht="15.75"/>
    <row r="373" s="5" customFormat="1" ht="15.75"/>
    <row r="374" s="5" customFormat="1" ht="15.75"/>
    <row r="375" s="5" customFormat="1" ht="15.75"/>
    <row r="376" s="5" customFormat="1" ht="15.75"/>
    <row r="377" s="5" customFormat="1" ht="15.75"/>
    <row r="378" s="5" customFormat="1" ht="15.75"/>
    <row r="379" s="5" customFormat="1" ht="15.75"/>
    <row r="380" s="5" customFormat="1" ht="15.75"/>
    <row r="381" s="5" customFormat="1" ht="15.75"/>
    <row r="382" s="5" customFormat="1" ht="15.75"/>
    <row r="383" s="5" customFormat="1" ht="15.75"/>
    <row r="384" s="5" customFormat="1" ht="15.75"/>
    <row r="385" s="5" customFormat="1" ht="15.75"/>
    <row r="386" s="5" customFormat="1" ht="15.75"/>
    <row r="387" s="5" customFormat="1" ht="15.75"/>
    <row r="388" s="5" customFormat="1" ht="15.75"/>
    <row r="389" s="5" customFormat="1" ht="15.75"/>
    <row r="390" s="5" customFormat="1" ht="15.75"/>
    <row r="391" s="5" customFormat="1" ht="15.75"/>
    <row r="392" s="5" customFormat="1" ht="15.75"/>
    <row r="393" s="5" customFormat="1" ht="15.75"/>
    <row r="394" s="5" customFormat="1" ht="15.75"/>
    <row r="395" s="5" customFormat="1" ht="15.75"/>
    <row r="396" s="5" customFormat="1" ht="15.75"/>
    <row r="397" s="5" customFormat="1" ht="15.75"/>
    <row r="398" s="5" customFormat="1" ht="15.75"/>
    <row r="399" s="5" customFormat="1" ht="15.75"/>
    <row r="400" s="5" customFormat="1" ht="15.75"/>
    <row r="401" s="5" customFormat="1" ht="15.75"/>
    <row r="402" s="5" customFormat="1" ht="15.75"/>
    <row r="403" s="5" customFormat="1" ht="15.75"/>
    <row r="404" s="5" customFormat="1" ht="15.75"/>
    <row r="405" s="5" customFormat="1" ht="15.75"/>
    <row r="406" s="5" customFormat="1" ht="15.75"/>
    <row r="407" s="5" customFormat="1" ht="15.75"/>
    <row r="408" s="5" customFormat="1" ht="15.75"/>
    <row r="409" s="5" customFormat="1" ht="15.75"/>
    <row r="410" s="5" customFormat="1" ht="15.75"/>
    <row r="411" s="5" customFormat="1" ht="15.75"/>
    <row r="412" s="5" customFormat="1" ht="15.75"/>
    <row r="413" s="5" customFormat="1" ht="15.75"/>
    <row r="414" s="5" customFormat="1" ht="15.75"/>
    <row r="415" s="5" customFormat="1" ht="15.75"/>
    <row r="416" s="5" customFormat="1" ht="15.75"/>
    <row r="417" s="5" customFormat="1" ht="15.75"/>
    <row r="418" s="5" customFormat="1" ht="15.75"/>
    <row r="419" s="5" customFormat="1" ht="15.75"/>
    <row r="420" s="5" customFormat="1" ht="15.75"/>
    <row r="421" s="5" customFormat="1" ht="15.75"/>
    <row r="422" s="5" customFormat="1" ht="15.75"/>
    <row r="423" s="5" customFormat="1" ht="15.75"/>
    <row r="424" s="5" customFormat="1" ht="15.75"/>
    <row r="425" s="5" customFormat="1" ht="15.75"/>
    <row r="426" s="5" customFormat="1" ht="15.75"/>
    <row r="427" s="5" customFormat="1" ht="15.75"/>
    <row r="428" s="5" customFormat="1" ht="15.75"/>
    <row r="429" s="5" customFormat="1" ht="15.75"/>
    <row r="430" s="5" customFormat="1" ht="15.75"/>
    <row r="431" s="5" customFormat="1" ht="15.75"/>
    <row r="432" s="5" customFormat="1" ht="15.75"/>
    <row r="433" s="5" customFormat="1" ht="15.75"/>
    <row r="434" s="5" customFormat="1" ht="15.75"/>
    <row r="435" s="5" customFormat="1" ht="15.75"/>
    <row r="436" s="5" customFormat="1" ht="15.75"/>
    <row r="437" s="5" customFormat="1" ht="15.75"/>
    <row r="438" s="5" customFormat="1" ht="15.75"/>
    <row r="439" s="5" customFormat="1" ht="15.75"/>
    <row r="440" s="5" customFormat="1" ht="15.75"/>
    <row r="441" s="5" customFormat="1" ht="15.75"/>
    <row r="442" s="5" customFormat="1" ht="15.75"/>
    <row r="443" s="5" customFormat="1" ht="15.75"/>
    <row r="444" s="5" customFormat="1" ht="15.75"/>
    <row r="445" s="5" customFormat="1" ht="15.75"/>
    <row r="446" s="5" customFormat="1" ht="15.75"/>
    <row r="447" s="5" customFormat="1" ht="15.75"/>
    <row r="448" s="5" customFormat="1" ht="15.75"/>
    <row r="449" s="5" customFormat="1" ht="15.75"/>
    <row r="450" s="5" customFormat="1" ht="15.75"/>
    <row r="451" s="5" customFormat="1" ht="15.75"/>
    <row r="452" s="5" customFormat="1" ht="15.75"/>
    <row r="453" s="5" customFormat="1" ht="15.75"/>
    <row r="454" s="5" customFormat="1" ht="15.75"/>
    <row r="455" s="5" customFormat="1" ht="15.75"/>
    <row r="456" s="5" customFormat="1" ht="15.75"/>
    <row r="457" s="5" customFormat="1" ht="15.75"/>
    <row r="458" s="5" customFormat="1" ht="15.75"/>
    <row r="459" s="5" customFormat="1" ht="15.75"/>
    <row r="460" s="5" customFormat="1" ht="15.75"/>
    <row r="461" s="5" customFormat="1" ht="15.75"/>
    <row r="462" s="5" customFormat="1" ht="15.75"/>
    <row r="463" s="5" customFormat="1" ht="15.75"/>
    <row r="464" s="5" customFormat="1" ht="15.75"/>
    <row r="465" s="5" customFormat="1" ht="15.75"/>
    <row r="466" s="5" customFormat="1" ht="15.75"/>
    <row r="467" s="5" customFormat="1" ht="15.75"/>
    <row r="468" s="5" customFormat="1" ht="15.75"/>
    <row r="469" s="5" customFormat="1" ht="15.75"/>
    <row r="470" s="5" customFormat="1" ht="15.75"/>
    <row r="471" s="5" customFormat="1" ht="15.75"/>
    <row r="472" s="5" customFormat="1" ht="15.75"/>
    <row r="473" s="5" customFormat="1" ht="15.75"/>
    <row r="474" s="5" customFormat="1" ht="15.75"/>
    <row r="475" s="5" customFormat="1" ht="15.75"/>
    <row r="476" s="5" customFormat="1" ht="15.75"/>
    <row r="477" s="5" customFormat="1" ht="15.75"/>
    <row r="478" s="5" customFormat="1" ht="15.75"/>
    <row r="479" s="5" customFormat="1" ht="15.75"/>
    <row r="480" s="5" customFormat="1" ht="15.75"/>
    <row r="481" s="5" customFormat="1" ht="15.75"/>
    <row r="482" s="5" customFormat="1" ht="15.75"/>
    <row r="483" s="5" customFormat="1" ht="15.75"/>
    <row r="484" s="5" customFormat="1" ht="15.75"/>
    <row r="485" s="5" customFormat="1" ht="15.75"/>
    <row r="486" s="5" customFormat="1" ht="15.75"/>
    <row r="487" s="5" customFormat="1" ht="15.75"/>
    <row r="488" s="5" customFormat="1" ht="15.75"/>
    <row r="489" s="5" customFormat="1" ht="15.75"/>
    <row r="490" s="5" customFormat="1" ht="15.75"/>
    <row r="491" s="5" customFormat="1" ht="15.75"/>
    <row r="492" s="5" customFormat="1" ht="15.75"/>
    <row r="493" s="5" customFormat="1" ht="15.75"/>
    <row r="494" s="5" customFormat="1" ht="15.75"/>
    <row r="495" s="5" customFormat="1" ht="15.75"/>
    <row r="496" s="5" customFormat="1" ht="15.75"/>
    <row r="497" s="5" customFormat="1" ht="15.75"/>
    <row r="498" s="5" customFormat="1" ht="15.75"/>
    <row r="499" s="5" customFormat="1" ht="15.75"/>
    <row r="500" s="5" customFormat="1" ht="15.75"/>
    <row r="501" s="5" customFormat="1" ht="15.75"/>
    <row r="502" s="5" customFormat="1" ht="15.75"/>
    <row r="503" s="5" customFormat="1" ht="15.75"/>
    <row r="504" s="5" customFormat="1" ht="15.75"/>
    <row r="505" s="5" customFormat="1" ht="15.75"/>
    <row r="506" s="5" customFormat="1" ht="15.75"/>
    <row r="507" s="5" customFormat="1" ht="15.75"/>
    <row r="508" s="5" customFormat="1" ht="15.75"/>
    <row r="509" s="5" customFormat="1" ht="15.75"/>
    <row r="510" s="5" customFormat="1" ht="15.75"/>
    <row r="511" s="5" customFormat="1" ht="15.75"/>
    <row r="512" s="5" customFormat="1" ht="15.75"/>
    <row r="513" s="5" customFormat="1" ht="15.75"/>
    <row r="514" s="5" customFormat="1" ht="15.75"/>
    <row r="515" s="5" customFormat="1" ht="15.75"/>
    <row r="516" s="5" customFormat="1" ht="15.75"/>
    <row r="517" s="5" customFormat="1" ht="15.75"/>
    <row r="518" s="5" customFormat="1" ht="15.75"/>
    <row r="519" s="5" customFormat="1" ht="15.75"/>
    <row r="520" s="5" customFormat="1" ht="15.75"/>
    <row r="521" s="5" customFormat="1" ht="15.75"/>
    <row r="522" s="5" customFormat="1" ht="15.75"/>
    <row r="523" s="5" customFormat="1" ht="15.75"/>
    <row r="524" s="5" customFormat="1" ht="15.75"/>
    <row r="525" s="5" customFormat="1" ht="15.75"/>
    <row r="526" s="5" customFormat="1" ht="15.75"/>
    <row r="527" s="5" customFormat="1" ht="15.75"/>
    <row r="528" s="5" customFormat="1" ht="15.75"/>
    <row r="529" s="5" customFormat="1" ht="15.75"/>
    <row r="530" s="5" customFormat="1" ht="15.75"/>
    <row r="531" s="5" customFormat="1" ht="15.75"/>
    <row r="532" s="5" customFormat="1" ht="15.75"/>
    <row r="533" s="5" customFormat="1" ht="15.75"/>
    <row r="534" s="5" customFormat="1" ht="15.75"/>
    <row r="535" s="5" customFormat="1" ht="15.75"/>
    <row r="536" s="5" customFormat="1" ht="15.75"/>
    <row r="537" s="5" customFormat="1" ht="15.75"/>
    <row r="538" s="5" customFormat="1" ht="15.75"/>
    <row r="539" s="5" customFormat="1" ht="15.75"/>
    <row r="540" s="5" customFormat="1" ht="15.75"/>
    <row r="541" s="5" customFormat="1" ht="15.75"/>
    <row r="542" s="5" customFormat="1" ht="15.75"/>
    <row r="543" s="5" customFormat="1" ht="15.75"/>
    <row r="544" s="5" customFormat="1" ht="15.75"/>
    <row r="545" s="5" customFormat="1" ht="15.75"/>
    <row r="546" s="5" customFormat="1" ht="15.75"/>
    <row r="547" s="5" customFormat="1" ht="15.75"/>
    <row r="548" s="5" customFormat="1" ht="15.75"/>
    <row r="549" s="5" customFormat="1" ht="15.75"/>
    <row r="550" s="5" customFormat="1" ht="15.75"/>
    <row r="551" s="5" customFormat="1" ht="15.75"/>
    <row r="552" s="5" customFormat="1" ht="15.75"/>
    <row r="553" s="5" customFormat="1" ht="15.75"/>
    <row r="554" s="5" customFormat="1" ht="15.75"/>
    <row r="555" s="5" customFormat="1" ht="15.75"/>
    <row r="556" s="5" customFormat="1" ht="15.75"/>
    <row r="557" s="5" customFormat="1" ht="15.75"/>
    <row r="558" s="5" customFormat="1" ht="15.75"/>
    <row r="559" s="5" customFormat="1" ht="15.75"/>
    <row r="560" s="5" customFormat="1" ht="15.75"/>
    <row r="561" s="5" customFormat="1" ht="15.75"/>
    <row r="562" s="5" customFormat="1" ht="15.75"/>
    <row r="563" s="5" customFormat="1" ht="15.75"/>
    <row r="564" s="5" customFormat="1" ht="15.75"/>
    <row r="565" s="5" customFormat="1" ht="15.75"/>
    <row r="566" s="5" customFormat="1" ht="15.75"/>
    <row r="567" s="5" customFormat="1" ht="15.75"/>
    <row r="568" s="5" customFormat="1" ht="15.75"/>
    <row r="569" s="5" customFormat="1" ht="15.75"/>
    <row r="570" s="5" customFormat="1" ht="15.75"/>
    <row r="571" s="5" customFormat="1" ht="15.75"/>
    <row r="572" s="5" customFormat="1" ht="15.75"/>
    <row r="573" s="5" customFormat="1" ht="15.75"/>
    <row r="574" s="5" customFormat="1" ht="15.75"/>
    <row r="575" s="5" customFormat="1" ht="15.75"/>
    <row r="576" s="5" customFormat="1" ht="15.75"/>
    <row r="577" s="5" customFormat="1" ht="15.75"/>
    <row r="578" s="5" customFormat="1" ht="15.75"/>
    <row r="579" s="5" customFormat="1" ht="15.75"/>
    <row r="580" s="5" customFormat="1" ht="15.75"/>
    <row r="581" s="5" customFormat="1" ht="15.75"/>
    <row r="582" s="5" customFormat="1" ht="15.75"/>
    <row r="583" s="5" customFormat="1" ht="15.75"/>
    <row r="584" s="5" customFormat="1" ht="15.75"/>
    <row r="585" s="5" customFormat="1" ht="15.75"/>
    <row r="586" s="5" customFormat="1" ht="15.75"/>
    <row r="587" s="5" customFormat="1" ht="15.75"/>
    <row r="588" s="5" customFormat="1" ht="15.75"/>
    <row r="589" s="5" customFormat="1" ht="15.75"/>
    <row r="590" s="5" customFormat="1" ht="15.75"/>
    <row r="591" s="5" customFormat="1" ht="15.75"/>
    <row r="592" s="5" customFormat="1" ht="15.75"/>
    <row r="593" s="5" customFormat="1" ht="15.75"/>
    <row r="594" s="5" customFormat="1" ht="15.75"/>
    <row r="595" s="5" customFormat="1" ht="15.75"/>
    <row r="596" s="5" customFormat="1" ht="15.75"/>
    <row r="597" s="5" customFormat="1" ht="15.75"/>
    <row r="598" s="5" customFormat="1" ht="15.75"/>
    <row r="599" s="5" customFormat="1" ht="15.75"/>
    <row r="600" s="5" customFormat="1" ht="15.75"/>
    <row r="601" s="5" customFormat="1" ht="15.75"/>
    <row r="602" s="5" customFormat="1" ht="15.75"/>
    <row r="603" s="5" customFormat="1" ht="15.75"/>
    <row r="604" s="5" customFormat="1" ht="15.75"/>
    <row r="605" s="5" customFormat="1" ht="15.75"/>
    <row r="606" s="5" customFormat="1" ht="15.75"/>
    <row r="607" s="5" customFormat="1" ht="15.75"/>
    <row r="608" s="5" customFormat="1" ht="15.75"/>
    <row r="609" s="5" customFormat="1" ht="15.75"/>
    <row r="610" s="5" customFormat="1" ht="15.75"/>
    <row r="611" s="5" customFormat="1" ht="15.75"/>
    <row r="612" s="5" customFormat="1" ht="15.75"/>
    <row r="613" s="5" customFormat="1" ht="15.75"/>
    <row r="614" s="5" customFormat="1" ht="15.75"/>
    <row r="615" s="5" customFormat="1" ht="15.75"/>
    <row r="616" s="5" customFormat="1" ht="15.75"/>
    <row r="617" s="5" customFormat="1" ht="15.75"/>
    <row r="618" s="5" customFormat="1" ht="15.75"/>
    <row r="619" s="5" customFormat="1" ht="15.75"/>
    <row r="620" s="5" customFormat="1" ht="15.75"/>
    <row r="621" s="5" customFormat="1" ht="15.75"/>
    <row r="622" s="5" customFormat="1" ht="15.75"/>
    <row r="623" s="5" customFormat="1" ht="15.75"/>
    <row r="624" s="5" customFormat="1" ht="15.75"/>
    <row r="625" s="5" customFormat="1" ht="15.75"/>
    <row r="626" s="5" customFormat="1" ht="15.75"/>
    <row r="627" s="5" customFormat="1" ht="15.75"/>
    <row r="628" s="5" customFormat="1" ht="15.75"/>
    <row r="629" s="5" customFormat="1" ht="15.75"/>
    <row r="630" s="5" customFormat="1" ht="15.75"/>
    <row r="631" s="5" customFormat="1" ht="15.75"/>
    <row r="632" s="5" customFormat="1" ht="15.75"/>
    <row r="633" s="5" customFormat="1" ht="15.75"/>
    <row r="634" s="5" customFormat="1" ht="15.75"/>
    <row r="635" s="5" customFormat="1" ht="15.75"/>
    <row r="636" s="5" customFormat="1" ht="15.75"/>
    <row r="637" s="5" customFormat="1" ht="15.75"/>
    <row r="638" s="5" customFormat="1" ht="15.75"/>
    <row r="639" s="5" customFormat="1" ht="15.75"/>
    <row r="640" s="5" customFormat="1" ht="15.75"/>
    <row r="641" s="5" customFormat="1" ht="15.75"/>
    <row r="642" s="5" customFormat="1" ht="15.75"/>
    <row r="643" s="5" customFormat="1" ht="15.75"/>
    <row r="644" s="5" customFormat="1" ht="15.75"/>
    <row r="645" s="5" customFormat="1" ht="15.75"/>
    <row r="646" s="5" customFormat="1" ht="15.75"/>
    <row r="647" s="5" customFormat="1" ht="15.75"/>
    <row r="648" s="5" customFormat="1" ht="15.75"/>
    <row r="649" s="5" customFormat="1" ht="15.75"/>
    <row r="650" s="5" customFormat="1" ht="15.75"/>
    <row r="651" s="5" customFormat="1" ht="15.75"/>
    <row r="652" s="5" customFormat="1" ht="15.75"/>
    <row r="653" s="5" customFormat="1" ht="15.75"/>
    <row r="654" s="5" customFormat="1" ht="15.75"/>
    <row r="655" s="5" customFormat="1" ht="15.75"/>
    <row r="656" s="5" customFormat="1" ht="15.75"/>
    <row r="657" s="5" customFormat="1" ht="15.75"/>
    <row r="658" s="5" customFormat="1" ht="15.75"/>
    <row r="659" s="5" customFormat="1" ht="15.75"/>
    <row r="660" s="5" customFormat="1" ht="15.75"/>
    <row r="661" s="5" customFormat="1" ht="15.75"/>
    <row r="662" s="5" customFormat="1" ht="15.75"/>
    <row r="663" s="5" customFormat="1" ht="15.75"/>
    <row r="664" s="5" customFormat="1" ht="15.75"/>
    <row r="665" s="5" customFormat="1" ht="15.75"/>
    <row r="666" s="5" customFormat="1" ht="15.75"/>
    <row r="667" s="5" customFormat="1" ht="15.75"/>
    <row r="668" s="5" customFormat="1" ht="15.75"/>
    <row r="669" s="5" customFormat="1" ht="15.75"/>
    <row r="670" s="5" customFormat="1" ht="15.75"/>
    <row r="671" s="5" customFormat="1" ht="15.75"/>
    <row r="672" s="5" customFormat="1" ht="15.75"/>
    <row r="673" s="5" customFormat="1" ht="15.75"/>
    <row r="674" s="5" customFormat="1" ht="15.75"/>
    <row r="675" s="5" customFormat="1" ht="15.75"/>
    <row r="676" s="5" customFormat="1" ht="15.75"/>
    <row r="677" s="5" customFormat="1" ht="15.75"/>
    <row r="678" s="5" customFormat="1" ht="15.75"/>
    <row r="679" s="5" customFormat="1" ht="15.75"/>
    <row r="680" s="5" customFormat="1" ht="15.75"/>
    <row r="681" s="5" customFormat="1" ht="15.75"/>
    <row r="682" s="5" customFormat="1" ht="15.75"/>
    <row r="683" s="5" customFormat="1" ht="15.75"/>
    <row r="684" s="5" customFormat="1" ht="15.75"/>
    <row r="685" s="5" customFormat="1" ht="15.75"/>
    <row r="686" s="5" customFormat="1" ht="15.75"/>
    <row r="687" s="5" customFormat="1" ht="15.75"/>
    <row r="688" s="5" customFormat="1" ht="15.75"/>
    <row r="689" s="5" customFormat="1" ht="15.75"/>
    <row r="690" s="5" customFormat="1" ht="15.75"/>
    <row r="691" s="5" customFormat="1" ht="15.75"/>
    <row r="692" s="5" customFormat="1" ht="15.75"/>
    <row r="693" s="5" customFormat="1" ht="15.75"/>
    <row r="694" s="5" customFormat="1" ht="15.75"/>
    <row r="695" s="5" customFormat="1" ht="15.75"/>
    <row r="696" s="5" customFormat="1" ht="15.75"/>
    <row r="697" s="5" customFormat="1" ht="15.75"/>
    <row r="698" s="5" customFormat="1" ht="15.75"/>
    <row r="699" s="5" customFormat="1" ht="15.75"/>
    <row r="700" s="5" customFormat="1" ht="15.75"/>
    <row r="701" s="5" customFormat="1" ht="15.75"/>
    <row r="702" s="5" customFormat="1" ht="15.75"/>
    <row r="703" s="5" customFormat="1" ht="15.75"/>
    <row r="704" s="5" customFormat="1" ht="15.75"/>
    <row r="705" s="5" customFormat="1" ht="15.75"/>
    <row r="706" s="5" customFormat="1" ht="15.75"/>
    <row r="707" s="5" customFormat="1" ht="15.75"/>
    <row r="708" s="5" customFormat="1" ht="15.75"/>
    <row r="709" s="5" customFormat="1" ht="15.75"/>
    <row r="710" s="5" customFormat="1" ht="15.75"/>
    <row r="711" s="5" customFormat="1" ht="15.75"/>
    <row r="712" s="5" customFormat="1" ht="15.75"/>
    <row r="713" s="5" customFormat="1" ht="15.75"/>
    <row r="714" s="5" customFormat="1" ht="15.75"/>
    <row r="715" s="5" customFormat="1" ht="15.75"/>
    <row r="716" s="5" customFormat="1" ht="15.75"/>
    <row r="717" s="5" customFormat="1" ht="15.75"/>
    <row r="718" s="5" customFormat="1" ht="15.75"/>
    <row r="719" s="5" customFormat="1" ht="15.75"/>
    <row r="720" s="5" customFormat="1" ht="15.75"/>
    <row r="721" s="5" customFormat="1" ht="15.75"/>
    <row r="722" s="5" customFormat="1" ht="15.75"/>
    <row r="723" s="5" customFormat="1" ht="15.75"/>
    <row r="724" s="5" customFormat="1" ht="15.75"/>
    <row r="725" s="5" customFormat="1" ht="15.75"/>
    <row r="726" s="5" customFormat="1" ht="15.75"/>
    <row r="727" s="5" customFormat="1" ht="15.75"/>
    <row r="728" s="5" customFormat="1" ht="15.75"/>
    <row r="729" s="5" customFormat="1" ht="15.75"/>
    <row r="730" s="5" customFormat="1" ht="15.75"/>
    <row r="731" s="5" customFormat="1" ht="15.75"/>
    <row r="732" s="5" customFormat="1" ht="15.75"/>
    <row r="733" s="5" customFormat="1" ht="15.75"/>
    <row r="734" s="5" customFormat="1" ht="15.75"/>
    <row r="735" s="5" customFormat="1" ht="15.75"/>
    <row r="736" s="5" customFormat="1" ht="15.75"/>
    <row r="737" s="5" customFormat="1" ht="15.75"/>
    <row r="738" s="5" customFormat="1" ht="15.75"/>
    <row r="739" s="5" customFormat="1" ht="15.75"/>
    <row r="740" s="5" customFormat="1" ht="15.75"/>
    <row r="741" s="5" customFormat="1" ht="15.75"/>
    <row r="742" s="5" customFormat="1" ht="15.75"/>
    <row r="743" s="5" customFormat="1" ht="15.75"/>
    <row r="744" s="5" customFormat="1" ht="15.75"/>
    <row r="745" s="5" customFormat="1" ht="15.75"/>
    <row r="746" s="5" customFormat="1" ht="15.75"/>
    <row r="747" s="5" customFormat="1" ht="15.75"/>
    <row r="748" s="5" customFormat="1" ht="15.75"/>
    <row r="749" s="5" customFormat="1" ht="15.75"/>
    <row r="750" s="5" customFormat="1" ht="15.75"/>
    <row r="751" s="5" customFormat="1" ht="15.75"/>
    <row r="752" s="5" customFormat="1" ht="15.75"/>
    <row r="753" s="5" customFormat="1" ht="15.75"/>
    <row r="754" s="5" customFormat="1" ht="15.75"/>
    <row r="755" s="5" customFormat="1" ht="15.75"/>
    <row r="756" s="5" customFormat="1" ht="15.75"/>
    <row r="757" s="5" customFormat="1" ht="15.75"/>
    <row r="758" s="5" customFormat="1" ht="15.75"/>
    <row r="759" s="5" customFormat="1" ht="15.75"/>
    <row r="760" s="5" customFormat="1" ht="15.75"/>
    <row r="761" s="5" customFormat="1" ht="15.75"/>
    <row r="762" s="5" customFormat="1" ht="15.75"/>
    <row r="763" s="5" customFormat="1" ht="15.75"/>
    <row r="764" s="5" customFormat="1" ht="15.75"/>
    <row r="765" s="5" customFormat="1" ht="15.75"/>
    <row r="766" s="5" customFormat="1" ht="15.75"/>
    <row r="767" s="5" customFormat="1" ht="15.75"/>
    <row r="768" s="5" customFormat="1" ht="15.75"/>
    <row r="769" s="5" customFormat="1" ht="15.75"/>
    <row r="770" s="5" customFormat="1" ht="15.75"/>
    <row r="771" s="5" customFormat="1" ht="15.75"/>
    <row r="772" s="5" customFormat="1" ht="15.75"/>
    <row r="773" s="5" customFormat="1" ht="15.75"/>
    <row r="774" s="5" customFormat="1" ht="15.75"/>
    <row r="775" s="5" customFormat="1" ht="15.75"/>
    <row r="776" s="5" customFormat="1" ht="15.75"/>
    <row r="777" s="5" customFormat="1" ht="15.75"/>
    <row r="778" s="5" customFormat="1" ht="15.75"/>
    <row r="779" s="5" customFormat="1" ht="15.75"/>
    <row r="780" s="5" customFormat="1" ht="15.75"/>
    <row r="781" s="5" customFormat="1" ht="15.75"/>
    <row r="782" s="5" customFormat="1" ht="15.75"/>
    <row r="783" s="5" customFormat="1" ht="15.75"/>
    <row r="784" s="5" customFormat="1" ht="15.75"/>
    <row r="785" s="5" customFormat="1" ht="15.75"/>
    <row r="786" s="5" customFormat="1" ht="15.75"/>
    <row r="787" s="5" customFormat="1" ht="15.75"/>
    <row r="788" s="5" customFormat="1" ht="15.75"/>
    <row r="789" s="5" customFormat="1" ht="15.75"/>
    <row r="790" s="5" customFormat="1" ht="15.75"/>
    <row r="791" s="5" customFormat="1" ht="15.75"/>
    <row r="792" s="5" customFormat="1" ht="15.75"/>
    <row r="793" s="5" customFormat="1" ht="15.75"/>
    <row r="794" s="5" customFormat="1" ht="15.75"/>
    <row r="795" s="5" customFormat="1" ht="15.75"/>
    <row r="796" s="5" customFormat="1" ht="15.75"/>
    <row r="797" s="5" customFormat="1" ht="15.75"/>
    <row r="798" s="5" customFormat="1" ht="15.75"/>
    <row r="799" s="5" customFormat="1" ht="15.75"/>
    <row r="800" s="5" customFormat="1" ht="15.75"/>
    <row r="801" s="5" customFormat="1" ht="15.75"/>
    <row r="802" s="5" customFormat="1" ht="15.75"/>
    <row r="803" s="5" customFormat="1" ht="15.75"/>
    <row r="804" s="5" customFormat="1" ht="15.75"/>
    <row r="805" s="5" customFormat="1" ht="15.75"/>
    <row r="806" s="5" customFormat="1" ht="15.75"/>
    <row r="807" s="5" customFormat="1" ht="15.75"/>
    <row r="808" s="5" customFormat="1" ht="15.75"/>
    <row r="809" s="5" customFormat="1" ht="15.75"/>
    <row r="810" s="5" customFormat="1" ht="15.75"/>
    <row r="811" s="5" customFormat="1" ht="15.75"/>
    <row r="812" s="5" customFormat="1" ht="15.75"/>
    <row r="813" s="5" customFormat="1" ht="15.75"/>
    <row r="814" s="5" customFormat="1" ht="15.75"/>
    <row r="815" s="5" customFormat="1" ht="15.75"/>
    <row r="816" s="5" customFormat="1" ht="15.75"/>
    <row r="817" s="5" customFormat="1" ht="15.75"/>
    <row r="818" s="5" customFormat="1" ht="15.75"/>
    <row r="819" s="5" customFormat="1" ht="15.75"/>
    <row r="820" s="5" customFormat="1" ht="15.75"/>
    <row r="821" s="5" customFormat="1" ht="15.75"/>
    <row r="822" s="5" customFormat="1" ht="15.75"/>
    <row r="823" s="5" customFormat="1" ht="15.75"/>
    <row r="824" s="5" customFormat="1" ht="15.75"/>
    <row r="825" s="5" customFormat="1" ht="15.75"/>
    <row r="826" s="5" customFormat="1" ht="15.75"/>
    <row r="827" s="5" customFormat="1" ht="15.75"/>
    <row r="828" s="5" customFormat="1" ht="15.75"/>
    <row r="829" s="5" customFormat="1" ht="15.75"/>
    <row r="830" s="5" customFormat="1" ht="15.75"/>
    <row r="831" s="5" customFormat="1" ht="15.75"/>
    <row r="832" s="5" customFormat="1" ht="15.75"/>
    <row r="833" s="5" customFormat="1" ht="15.75"/>
    <row r="834" s="5" customFormat="1" ht="15.75"/>
    <row r="835" s="5" customFormat="1" ht="15.75"/>
    <row r="836" s="5" customFormat="1" ht="15.75"/>
    <row r="837" s="5" customFormat="1" ht="15.75"/>
    <row r="838" s="5" customFormat="1" ht="15.75"/>
    <row r="839" s="5" customFormat="1" ht="15.75"/>
    <row r="840" s="5" customFormat="1" ht="15.75"/>
    <row r="841" s="5" customFormat="1" ht="15.75"/>
    <row r="842" s="5" customFormat="1" ht="15.75"/>
    <row r="843" s="5" customFormat="1" ht="15.75"/>
    <row r="844" s="5" customFormat="1" ht="15.75"/>
    <row r="845" s="5" customFormat="1" ht="15.75"/>
    <row r="846" s="5" customFormat="1" ht="15.75"/>
    <row r="847" s="5" customFormat="1" ht="15.75"/>
    <row r="848" s="5" customFormat="1" ht="15.75"/>
    <row r="849" s="5" customFormat="1" ht="15.75"/>
    <row r="850" s="5" customFormat="1" ht="15.75"/>
    <row r="851" s="5" customFormat="1" ht="15.75"/>
    <row r="852" s="5" customFormat="1" ht="15.75"/>
    <row r="853" s="5" customFormat="1" ht="15.75"/>
    <row r="854" s="5" customFormat="1" ht="15.75"/>
    <row r="855" s="5" customFormat="1" ht="15.75"/>
    <row r="856" s="5" customFormat="1" ht="15.75"/>
    <row r="857" s="5" customFormat="1" ht="15.75"/>
    <row r="858" s="5" customFormat="1" ht="15.75"/>
    <row r="859" s="5" customFormat="1" ht="15.75"/>
    <row r="860" s="5" customFormat="1" ht="15.75"/>
    <row r="861" s="5" customFormat="1" ht="15.75"/>
    <row r="862" s="5" customFormat="1" ht="15.75"/>
    <row r="863" s="5" customFormat="1" ht="15.75"/>
    <row r="864" s="5" customFormat="1" ht="15.75"/>
    <row r="865" s="5" customFormat="1" ht="15.75"/>
    <row r="866" s="5" customFormat="1" ht="15.75"/>
    <row r="867" s="5" customFormat="1" ht="15.75"/>
    <row r="868" s="5" customFormat="1" ht="15.75"/>
    <row r="869" s="5" customFormat="1" ht="15.75"/>
    <row r="870" s="5" customFormat="1" ht="15.75"/>
    <row r="871" s="5" customFormat="1" ht="15.75"/>
    <row r="872" s="5" customFormat="1" ht="15.75"/>
    <row r="873" s="5" customFormat="1" ht="15.75"/>
    <row r="874" s="5" customFormat="1" ht="15.75"/>
    <row r="875" s="5" customFormat="1" ht="15.75"/>
    <row r="876" s="5" customFormat="1" ht="15.75"/>
    <row r="877" s="5" customFormat="1" ht="15.75"/>
    <row r="878" s="5" customFormat="1" ht="15.75"/>
    <row r="879" s="5" customFormat="1" ht="15.75"/>
    <row r="880" s="5" customFormat="1" ht="15.75"/>
    <row r="881" s="5" customFormat="1" ht="15.75"/>
    <row r="882" s="5" customFormat="1" ht="15.75"/>
    <row r="883" s="5" customFormat="1" ht="15.75"/>
    <row r="884" s="5" customFormat="1" ht="15.75"/>
    <row r="885" s="5" customFormat="1" ht="15.75"/>
    <row r="886" s="5" customFormat="1" ht="15.75"/>
    <row r="887" s="5" customFormat="1" ht="15.75"/>
    <row r="888" s="5" customFormat="1" ht="15.75"/>
    <row r="889" s="5" customFormat="1" ht="15.75"/>
    <row r="890" s="5" customFormat="1" ht="15.75"/>
    <row r="891" s="5" customFormat="1" ht="15.75"/>
    <row r="892" s="5" customFormat="1" ht="15.75"/>
    <row r="893" s="5" customFormat="1" ht="15.75"/>
    <row r="894" s="5" customFormat="1" ht="15.75"/>
    <row r="895" s="5" customFormat="1" ht="15.75"/>
    <row r="896" s="5" customFormat="1" ht="15.75"/>
    <row r="897" s="5" customFormat="1" ht="15.75"/>
    <row r="898" s="5" customFormat="1" ht="15.75"/>
    <row r="899" s="5" customFormat="1" ht="15.75"/>
    <row r="900" s="5" customFormat="1" ht="15.75"/>
    <row r="901" s="5" customFormat="1" ht="15.75"/>
    <row r="902" s="5" customFormat="1" ht="15.75"/>
    <row r="903" s="5" customFormat="1" ht="15.75"/>
    <row r="904" s="5" customFormat="1" ht="15.75"/>
    <row r="905" s="5" customFormat="1" ht="15.75"/>
    <row r="906" s="5" customFormat="1" ht="15.75"/>
    <row r="907" s="5" customFormat="1" ht="15.75"/>
    <row r="908" s="5" customFormat="1" ht="15.75"/>
    <row r="909" s="5" customFormat="1" ht="15.75"/>
    <row r="910" s="5" customFormat="1" ht="15.75"/>
    <row r="911" s="5" customFormat="1" ht="15.75"/>
    <row r="912" s="5" customFormat="1" ht="15.75"/>
    <row r="913" s="5" customFormat="1" ht="15.75"/>
    <row r="914" s="5" customFormat="1" ht="15.75"/>
    <row r="915" s="5" customFormat="1" ht="15.75"/>
    <row r="916" s="5" customFormat="1" ht="15.75"/>
    <row r="917" s="5" customFormat="1" ht="15.75"/>
    <row r="918" s="5" customFormat="1" ht="15.75"/>
    <row r="919" s="5" customFormat="1" ht="15.75"/>
    <row r="920" s="5" customFormat="1" ht="15.75"/>
    <row r="921" s="5" customFormat="1" ht="15.75"/>
    <row r="922" s="5" customFormat="1" ht="15.75"/>
    <row r="923" s="5" customFormat="1" ht="15.75"/>
    <row r="924" s="5" customFormat="1" ht="15.75"/>
    <row r="925" s="5" customFormat="1" ht="15.75"/>
    <row r="926" s="5" customFormat="1" ht="15.75"/>
    <row r="927" s="5" customFormat="1" ht="15.75"/>
    <row r="928" s="5" customFormat="1" ht="15.75"/>
    <row r="929" s="5" customFormat="1" ht="15.75"/>
    <row r="930" s="5" customFormat="1" ht="15.75"/>
    <row r="931" s="5" customFormat="1" ht="15.75"/>
    <row r="932" s="5" customFormat="1" ht="15.75"/>
    <row r="933" s="5" customFormat="1" ht="15.75"/>
    <row r="934" s="5" customFormat="1" ht="15.75"/>
    <row r="935" s="5" customFormat="1" ht="15.75"/>
    <row r="936" s="5" customFormat="1" ht="15.75"/>
    <row r="937" s="5" customFormat="1" ht="15.75"/>
    <row r="938" s="5" customFormat="1" ht="15.75"/>
    <row r="939" s="5" customFormat="1" ht="15.75"/>
    <row r="940" s="5" customFormat="1" ht="15.75"/>
    <row r="941" s="5" customFormat="1" ht="15.75"/>
    <row r="942" s="5" customFormat="1" ht="15.75"/>
    <row r="943" s="5" customFormat="1" ht="15.75"/>
    <row r="944" s="5" customFormat="1" ht="15.75"/>
    <row r="945" s="5" customFormat="1" ht="15.75"/>
    <row r="946" s="5" customFormat="1" ht="15.75"/>
    <row r="947" s="5" customFormat="1" ht="15.75"/>
    <row r="948" s="5" customFormat="1" ht="15.75"/>
    <row r="949" s="5" customFormat="1" ht="15.75"/>
    <row r="950" s="5" customFormat="1" ht="15.75"/>
    <row r="951" s="5" customFormat="1" ht="15.75"/>
    <row r="952" s="5" customFormat="1" ht="15.75"/>
    <row r="953" s="5" customFormat="1" ht="15.75"/>
    <row r="954" s="5" customFormat="1" ht="15.75"/>
    <row r="955" s="5" customFormat="1" ht="15.75"/>
    <row r="956" s="5" customFormat="1" ht="15.75"/>
    <row r="957" s="5" customFormat="1" ht="15.75"/>
    <row r="958" s="5" customFormat="1" ht="15.75"/>
    <row r="959" s="5" customFormat="1" ht="15.75"/>
    <row r="960" s="5" customFormat="1" ht="15.75"/>
    <row r="961" s="5" customFormat="1" ht="15.75"/>
    <row r="962" s="5" customFormat="1" ht="15.75"/>
    <row r="963" s="5" customFormat="1" ht="15.75"/>
    <row r="964" s="5" customFormat="1" ht="15.75"/>
    <row r="965" s="5" customFormat="1" ht="15.75"/>
    <row r="966" s="5" customFormat="1" ht="15.75"/>
    <row r="967" s="5" customFormat="1" ht="15.75"/>
    <row r="968" s="5" customFormat="1" ht="15.75"/>
    <row r="969" s="5" customFormat="1" ht="15.75"/>
    <row r="970" s="5" customFormat="1" ht="15.75"/>
    <row r="971" s="5" customFormat="1" ht="15.75"/>
    <row r="972" s="5" customFormat="1" ht="15.75"/>
    <row r="973" s="5" customFormat="1" ht="15.75"/>
    <row r="974" s="5" customFormat="1" ht="15.75"/>
    <row r="975" s="5" customFormat="1" ht="15.75"/>
    <row r="976" s="5" customFormat="1" ht="15.75"/>
    <row r="977" s="5" customFormat="1" ht="15.75"/>
    <row r="978" s="5" customFormat="1" ht="15.75"/>
    <row r="979" s="5" customFormat="1" ht="15.75"/>
    <row r="980" s="5" customFormat="1" ht="15.75"/>
    <row r="981" s="5" customFormat="1" ht="15.75"/>
    <row r="982" s="5" customFormat="1" ht="15.75"/>
    <row r="983" s="5" customFormat="1" ht="15.75"/>
    <row r="984" s="5" customFormat="1" ht="15.75"/>
    <row r="985" s="5" customFormat="1" ht="15.75"/>
    <row r="986" s="5" customFormat="1" ht="15.75"/>
    <row r="987" s="5" customFormat="1" ht="15.75"/>
    <row r="988" s="5" customFormat="1" ht="15.75"/>
    <row r="989" s="5" customFormat="1" ht="15.75"/>
    <row r="990" s="5" customFormat="1" ht="15.75"/>
    <row r="991" s="5" customFormat="1" ht="15.75"/>
    <row r="992" s="5" customFormat="1" ht="15.75"/>
    <row r="993" s="5" customFormat="1" ht="15.75"/>
    <row r="994" s="5" customFormat="1" ht="15.75"/>
    <row r="995" s="5" customFormat="1" ht="15.75"/>
    <row r="996" s="5" customFormat="1" ht="15.75"/>
    <row r="997" s="5" customFormat="1" ht="15.75"/>
    <row r="998" s="5" customFormat="1" ht="15.75"/>
    <row r="999" s="5" customFormat="1" ht="15.75"/>
    <row r="1000" s="5" customFormat="1" ht="15.75"/>
    <row r="1001" s="5" customFormat="1" ht="15.75"/>
    <row r="1002" s="5" customFormat="1" ht="15.75"/>
    <row r="1003" s="5" customFormat="1" ht="15.75"/>
    <row r="1004" s="5" customFormat="1" ht="15.75"/>
    <row r="1005" s="5" customFormat="1" ht="15.75"/>
    <row r="1006" s="5" customFormat="1" ht="15.75"/>
    <row r="1007" s="5" customFormat="1" ht="15.75"/>
    <row r="1008" s="5" customFormat="1" ht="15.75"/>
    <row r="1009" s="5" customFormat="1" ht="15.75"/>
    <row r="1010" s="5" customFormat="1" ht="15.75"/>
    <row r="1011" s="5" customFormat="1" ht="15.75"/>
    <row r="1012" s="5" customFormat="1" ht="15.75"/>
    <row r="1013" s="5" customFormat="1" ht="15.75"/>
    <row r="1014" s="5" customFormat="1" ht="15.75"/>
    <row r="1015" s="5" customFormat="1" ht="15.75"/>
    <row r="1016" s="5" customFormat="1" ht="15.75"/>
    <row r="1017" s="5" customFormat="1" ht="15.75"/>
    <row r="1018" s="5" customFormat="1" ht="15.75"/>
    <row r="1019" s="5" customFormat="1" ht="15.75"/>
    <row r="1020" s="5" customFormat="1" ht="15.75"/>
    <row r="1021" s="5" customFormat="1" ht="15.75"/>
    <row r="1022" s="5" customFormat="1" ht="15.75"/>
    <row r="1023" s="5" customFormat="1" ht="15.75"/>
    <row r="1024" s="5" customFormat="1" ht="15.75"/>
    <row r="1025" s="5" customFormat="1" ht="15.75"/>
    <row r="1026" s="5" customFormat="1" ht="15.75"/>
    <row r="1027" s="5" customFormat="1" ht="15.75"/>
    <row r="1028" s="5" customFormat="1" ht="15.75"/>
    <row r="1029" s="5" customFormat="1" ht="15.75"/>
    <row r="1030" s="5" customFormat="1" ht="15.75"/>
    <row r="1031" s="5" customFormat="1" ht="15.75"/>
    <row r="1032" s="5" customFormat="1" ht="15.75"/>
    <row r="1033" s="5" customFormat="1" ht="15.75"/>
    <row r="1034" s="5" customFormat="1" ht="15.75"/>
    <row r="1035" s="5" customFormat="1" ht="15.75"/>
    <row r="1036" s="5" customFormat="1" ht="15.75"/>
    <row r="1037" s="5" customFormat="1" ht="15.75"/>
    <row r="1038" s="5" customFormat="1" ht="15.75"/>
    <row r="1039" s="5" customFormat="1" ht="15.75"/>
    <row r="1040" s="5" customFormat="1" ht="15.75"/>
    <row r="1041" s="5" customFormat="1" ht="15.75"/>
    <row r="1042" s="5" customFormat="1" ht="15.75"/>
    <row r="1043" s="5" customFormat="1" ht="15.75"/>
    <row r="1044" s="5" customFormat="1" ht="15.75"/>
    <row r="1045" s="5" customFormat="1" ht="15.75"/>
    <row r="1046" s="5" customFormat="1" ht="15.75"/>
    <row r="1047" s="5" customFormat="1" ht="15.75"/>
    <row r="1048" s="5" customFormat="1" ht="15.75"/>
    <row r="1049" s="5" customFormat="1" ht="15.75"/>
    <row r="1050" s="5" customFormat="1" ht="15.75"/>
    <row r="1051" s="5" customFormat="1" ht="15.75"/>
    <row r="1052" s="5" customFormat="1" ht="15.75"/>
    <row r="1053" s="5" customFormat="1" ht="15.75"/>
    <row r="1054" s="5" customFormat="1" ht="15.75"/>
    <row r="1055" s="5" customFormat="1" ht="15.75"/>
    <row r="1056" s="5" customFormat="1" ht="15.75"/>
    <row r="1057" s="5" customFormat="1" ht="15.75"/>
    <row r="1058" s="5" customFormat="1" ht="15.75"/>
    <row r="1059" s="5" customFormat="1" ht="15.75"/>
    <row r="1060" s="5" customFormat="1" ht="15.75"/>
    <row r="1061" s="5" customFormat="1" ht="15.75"/>
    <row r="1062" s="5" customFormat="1" ht="15.75"/>
    <row r="1063" s="5" customFormat="1" ht="15.75"/>
    <row r="1064" s="5" customFormat="1" ht="15.75"/>
    <row r="1065" s="5" customFormat="1" ht="15.75"/>
    <row r="1066" s="5" customFormat="1" ht="15.75"/>
    <row r="1067" s="5" customFormat="1" ht="15.75"/>
    <row r="1068" s="5" customFormat="1" ht="15.75"/>
    <row r="1069" s="5" customFormat="1" ht="15.75"/>
    <row r="1070" s="5" customFormat="1" ht="15.75"/>
    <row r="1071" s="5" customFormat="1" ht="15.75"/>
    <row r="1072" s="5" customFormat="1" ht="15.75"/>
    <row r="1073" s="5" customFormat="1" ht="15.75"/>
    <row r="1074" s="5" customFormat="1" ht="15.75"/>
    <row r="1075" s="5" customFormat="1" ht="15.75"/>
    <row r="1076" s="5" customFormat="1" ht="15.75"/>
    <row r="1077" s="5" customFormat="1" ht="15.75"/>
    <row r="1078" s="5" customFormat="1" ht="15.75"/>
    <row r="1079" s="5" customFormat="1" ht="15.75"/>
    <row r="1080" s="5" customFormat="1" ht="15.75"/>
    <row r="1081" s="5" customFormat="1" ht="15.75"/>
    <row r="1082" s="5" customFormat="1" ht="15.75"/>
    <row r="1083" s="5" customFormat="1" ht="15.75"/>
    <row r="1084" s="5" customFormat="1" ht="15.75"/>
    <row r="1085" s="5" customFormat="1" ht="15.75"/>
    <row r="1086" s="5" customFormat="1" ht="15.75"/>
    <row r="1087" s="5" customFormat="1" ht="15.75"/>
    <row r="1088" s="5" customFormat="1" ht="15.75"/>
    <row r="1089" s="5" customFormat="1" ht="15.75"/>
    <row r="1090" s="5" customFormat="1" ht="15.75"/>
    <row r="1091" s="5" customFormat="1" ht="15.75"/>
    <row r="1092" s="5" customFormat="1" ht="15.75"/>
    <row r="1093" s="5" customFormat="1" ht="15.75"/>
    <row r="1094" s="5" customFormat="1" ht="15.75"/>
    <row r="1095" s="5" customFormat="1" ht="15.75"/>
    <row r="1096" s="5" customFormat="1" ht="15.75"/>
    <row r="1097" s="5" customFormat="1" ht="15.75"/>
    <row r="1098" s="5" customFormat="1" ht="15.75"/>
    <row r="1099" s="5" customFormat="1" ht="15.75"/>
    <row r="1100" s="5" customFormat="1" ht="15.75"/>
    <row r="1101" s="5" customFormat="1" ht="15.75"/>
    <row r="1102" s="5" customFormat="1" ht="15.75"/>
    <row r="1103" s="5" customFormat="1" ht="15.75"/>
    <row r="1104" s="5" customFormat="1" ht="15.75"/>
    <row r="1105" s="5" customFormat="1" ht="15.75"/>
    <row r="1106" s="5" customFormat="1" ht="15.75"/>
    <row r="1107" s="5" customFormat="1" ht="15.75"/>
    <row r="1108" s="5" customFormat="1" ht="15.75"/>
    <row r="1109" s="5" customFormat="1" ht="15.75"/>
    <row r="1110" s="5" customFormat="1" ht="15.75"/>
    <row r="1111" s="5" customFormat="1" ht="15.75"/>
    <row r="1112" s="5" customFormat="1" ht="15.75"/>
    <row r="1113" s="5" customFormat="1" ht="15.75"/>
    <row r="1114" s="5" customFormat="1" ht="15.75"/>
    <row r="1115" s="5" customFormat="1" ht="15.75"/>
    <row r="1116" s="5" customFormat="1" ht="15.75"/>
    <row r="1117" s="5" customFormat="1" ht="15.75"/>
    <row r="1118" s="5" customFormat="1" ht="15.75"/>
    <row r="1119" s="5" customFormat="1" ht="15.75"/>
    <row r="1120" s="5" customFormat="1" ht="15.75"/>
    <row r="1121" s="5" customFormat="1" ht="15.75"/>
    <row r="1122" s="5" customFormat="1" ht="15.75"/>
    <row r="1123" s="5" customFormat="1" ht="15.75"/>
    <row r="1124" s="5" customFormat="1" ht="15.75"/>
    <row r="1125" s="5" customFormat="1" ht="15.75"/>
    <row r="1126" s="5" customFormat="1" ht="15.75"/>
    <row r="1127" s="5" customFormat="1" ht="15.75"/>
    <row r="1128" s="5" customFormat="1" ht="15.75"/>
    <row r="1129" s="5" customFormat="1" ht="15.75"/>
    <row r="1130" s="5" customFormat="1" ht="15.75"/>
    <row r="1131" s="5" customFormat="1" ht="15.75"/>
    <row r="1132" s="5" customFormat="1" ht="15.75"/>
    <row r="1133" s="5" customFormat="1" ht="15.75"/>
    <row r="1134" s="5" customFormat="1" ht="15.75"/>
    <row r="1135" s="5" customFormat="1" ht="15.75"/>
    <row r="1136" s="5" customFormat="1" ht="15.75"/>
    <row r="1137" s="5" customFormat="1" ht="15.75"/>
    <row r="1138" s="5" customFormat="1" ht="15.75"/>
    <row r="1139" s="5" customFormat="1" ht="15.75"/>
    <row r="1140" s="5" customFormat="1" ht="15.75"/>
    <row r="1141" s="5" customFormat="1" ht="15.75"/>
    <row r="1142" s="5" customFormat="1" ht="15.75"/>
    <row r="1143" s="5" customFormat="1" ht="15.75"/>
    <row r="1144" s="5" customFormat="1" ht="15.75"/>
    <row r="1145" s="5" customFormat="1" ht="15.75"/>
    <row r="1146" s="5" customFormat="1" ht="15.75"/>
    <row r="1147" s="5" customFormat="1" ht="15.75"/>
    <row r="1148" s="5" customFormat="1" ht="15.75"/>
    <row r="1149" s="5" customFormat="1" ht="15.75"/>
    <row r="1150" s="5" customFormat="1" ht="15.75"/>
    <row r="1151" s="5" customFormat="1" ht="15.75"/>
    <row r="1152" s="5" customFormat="1" ht="15.75"/>
    <row r="1153" s="5" customFormat="1" ht="15.75"/>
    <row r="1154" s="5" customFormat="1" ht="15.75"/>
    <row r="1155" s="5" customFormat="1" ht="15.75"/>
    <row r="1156" s="5" customFormat="1" ht="15.75"/>
    <row r="1157" s="5" customFormat="1" ht="15.75"/>
    <row r="1158" s="5" customFormat="1" ht="15.75"/>
    <row r="1159" s="5" customFormat="1" ht="15.75"/>
    <row r="1160" s="5" customFormat="1" ht="15.75"/>
    <row r="1161" s="5" customFormat="1" ht="15.75"/>
    <row r="1162" s="5" customFormat="1" ht="15.75"/>
    <row r="1163" s="5" customFormat="1" ht="15.75"/>
    <row r="1164" s="5" customFormat="1" ht="15.75"/>
    <row r="1165" s="5" customFormat="1" ht="15.75"/>
    <row r="1166" s="5" customFormat="1" ht="15.75"/>
    <row r="1167" s="5" customFormat="1" ht="15.75"/>
    <row r="1168" s="5" customFormat="1" ht="15.75"/>
    <row r="1169" s="5" customFormat="1" ht="15.75"/>
    <row r="1170" s="5" customFormat="1" ht="15.75"/>
    <row r="1171" s="5" customFormat="1" ht="15.75"/>
    <row r="1172" s="5" customFormat="1" ht="15.75"/>
    <row r="1173" s="5" customFormat="1" ht="15.75"/>
    <row r="1174" s="5" customFormat="1" ht="15.75"/>
    <row r="1175" s="5" customFormat="1" ht="15.75"/>
    <row r="1176" s="5" customFormat="1" ht="15.75"/>
    <row r="1177" s="5" customFormat="1" ht="15.75"/>
    <row r="1178" s="5" customFormat="1" ht="15.75"/>
    <row r="1179" s="5" customFormat="1" ht="15.75"/>
    <row r="1180" s="5" customFormat="1" ht="15.75"/>
    <row r="1181" s="5" customFormat="1" ht="15.75"/>
    <row r="1182" s="5" customFormat="1" ht="15.75"/>
    <row r="1183" s="5" customFormat="1" ht="15.75"/>
    <row r="1184" s="5" customFormat="1" ht="15.75"/>
    <row r="1185" s="5" customFormat="1" ht="15.75"/>
    <row r="1186" s="5" customFormat="1" ht="15.75"/>
    <row r="1187" s="5" customFormat="1" ht="15.75"/>
    <row r="1188" s="5" customFormat="1" ht="15.75"/>
    <row r="1189" s="5" customFormat="1" ht="15.75"/>
    <row r="1190" s="5" customFormat="1" ht="15.75"/>
    <row r="1191" s="5" customFormat="1" ht="15.75"/>
    <row r="1192" s="5" customFormat="1" ht="15.75"/>
    <row r="1193" s="5" customFormat="1" ht="15.75"/>
    <row r="1194" s="5" customFormat="1" ht="15.75"/>
    <row r="1195" s="5" customFormat="1" ht="15.75"/>
    <row r="1196" s="5" customFormat="1" ht="15.75"/>
    <row r="1197" s="5" customFormat="1" ht="15.75"/>
    <row r="1198" s="5" customFormat="1" ht="15.75"/>
    <row r="1199" s="5" customFormat="1" ht="15.75"/>
    <row r="1200" s="5" customFormat="1" ht="15.75"/>
    <row r="1201" s="5" customFormat="1" ht="15.75"/>
    <row r="1202" s="5" customFormat="1" ht="15.75"/>
    <row r="1203" s="5" customFormat="1" ht="15.75"/>
    <row r="1204" s="5" customFormat="1" ht="15.75"/>
    <row r="1205" s="5" customFormat="1" ht="15.75"/>
    <row r="1206" s="5" customFormat="1" ht="15.75"/>
    <row r="1207" s="5" customFormat="1" ht="15.75"/>
    <row r="1208" s="5" customFormat="1" ht="15.75"/>
    <row r="1209" s="5" customFormat="1" ht="15.75"/>
    <row r="1210" s="5" customFormat="1" ht="15.75"/>
    <row r="1211" s="5" customFormat="1" ht="15.75"/>
    <row r="1212" s="5" customFormat="1" ht="15.75"/>
    <row r="1213" s="5" customFormat="1" ht="15.75"/>
    <row r="1214" s="5" customFormat="1" ht="15.75"/>
    <row r="1215" s="5" customFormat="1" ht="15.75"/>
    <row r="1216" s="5" customFormat="1" ht="15.75"/>
    <row r="1217" s="5" customFormat="1" ht="15.75"/>
    <row r="1218" s="5" customFormat="1" ht="15.75"/>
    <row r="1219" s="5" customFormat="1" ht="15.75"/>
    <row r="1220" s="5" customFormat="1" ht="15.75"/>
    <row r="1221" s="5" customFormat="1" ht="15.75"/>
    <row r="1222" s="5" customFormat="1" ht="15.75"/>
    <row r="1223" s="5" customFormat="1" ht="15.75"/>
    <row r="1224" s="5" customFormat="1" ht="15.75"/>
    <row r="1225" s="5" customFormat="1" ht="15.75"/>
    <row r="1226" s="5" customFormat="1" ht="15.75"/>
    <row r="1227" s="5" customFormat="1" ht="15.75"/>
    <row r="1228" s="5" customFormat="1" ht="15.75"/>
    <row r="1229" s="5" customFormat="1" ht="15.75"/>
    <row r="1230" s="5" customFormat="1" ht="15.75"/>
    <row r="1231" s="5" customFormat="1" ht="15.75"/>
    <row r="1232" s="5" customFormat="1" ht="15.75"/>
    <row r="1233" s="5" customFormat="1" ht="15.75"/>
    <row r="1234" s="5" customFormat="1" ht="15.75"/>
    <row r="1235" s="5" customFormat="1" ht="15.75"/>
    <row r="1236" s="5" customFormat="1" ht="15.75"/>
    <row r="1237" s="5" customFormat="1" ht="15.75"/>
    <row r="1238" s="5" customFormat="1" ht="15.75"/>
    <row r="1239" s="5" customFormat="1" ht="15.75"/>
    <row r="1240" s="5" customFormat="1" ht="15.75"/>
    <row r="1241" s="5" customFormat="1" ht="15.75"/>
    <row r="1242" s="5" customFormat="1" ht="15.75"/>
    <row r="1243" s="5" customFormat="1" ht="15.75"/>
    <row r="1244" s="5" customFormat="1" ht="15.75"/>
    <row r="1245" s="5" customFormat="1" ht="15.75"/>
    <row r="1246" s="5" customFormat="1" ht="15.75"/>
    <row r="1247" s="5" customFormat="1" ht="15.75"/>
    <row r="1248" s="5" customFormat="1" ht="15.75"/>
    <row r="1249" s="5" customFormat="1" ht="15.75"/>
    <row r="1250" s="5" customFormat="1" ht="15.75"/>
    <row r="1251" s="5" customFormat="1" ht="15.75"/>
    <row r="1252" s="5" customFormat="1" ht="15.75"/>
    <row r="1253" s="5" customFormat="1" ht="15.75"/>
    <row r="1254" s="5" customFormat="1" ht="15.75"/>
    <row r="1255" s="5" customFormat="1" ht="15.75"/>
    <row r="1256" s="5" customFormat="1" ht="15.75"/>
    <row r="1257" s="5" customFormat="1" ht="15.75"/>
    <row r="1258" s="5" customFormat="1" ht="15.75"/>
    <row r="1259" s="5" customFormat="1" ht="15.75"/>
    <row r="1260" s="5" customFormat="1" ht="15.75"/>
    <row r="1261" s="5" customFormat="1" ht="15.75"/>
    <row r="1262" s="5" customFormat="1" ht="15.75"/>
    <row r="1263" s="5" customFormat="1" ht="15.75"/>
    <row r="1264" s="5" customFormat="1" ht="15.75"/>
    <row r="1265" s="5" customFormat="1" ht="15.75"/>
    <row r="1266" s="5" customFormat="1" ht="15.75"/>
    <row r="1267" s="5" customFormat="1" ht="15.75"/>
    <row r="1268" s="5" customFormat="1" ht="15.75"/>
    <row r="1269" s="5" customFormat="1" ht="15.75"/>
    <row r="1270" s="5" customFormat="1" ht="15.75"/>
    <row r="1271" s="5" customFormat="1" ht="15.75"/>
    <row r="1272" s="5" customFormat="1" ht="15.75"/>
    <row r="1273" s="5" customFormat="1" ht="15.75"/>
    <row r="1274" s="5" customFormat="1" ht="15.75"/>
    <row r="1275" s="5" customFormat="1" ht="15.75"/>
    <row r="1276" s="5" customFormat="1" ht="15.75"/>
    <row r="1277" s="5" customFormat="1" ht="15.75"/>
    <row r="1278" s="5" customFormat="1" ht="15.75"/>
    <row r="1279" s="5" customFormat="1" ht="15.75"/>
    <row r="1280" s="5" customFormat="1" ht="15.75"/>
    <row r="1281" s="5" customFormat="1" ht="15.75"/>
    <row r="1282" s="5" customFormat="1" ht="15.75"/>
    <row r="1283" s="5" customFormat="1" ht="15.75"/>
    <row r="1284" s="5" customFormat="1" ht="15.75"/>
    <row r="1285" s="5" customFormat="1" ht="15.75">
      <c r="E1285" s="6"/>
    </row>
    <row r="1286" spans="1:6" s="5" customFormat="1" ht="15.75">
      <c r="A1286" s="6"/>
      <c r="B1286" s="6"/>
      <c r="C1286" s="6"/>
      <c r="D1286" s="6"/>
      <c r="E1286" s="6"/>
      <c r="F1286" s="6"/>
    </row>
    <row r="1287" spans="1:6" s="5" customFormat="1" ht="15.75">
      <c r="A1287" s="6"/>
      <c r="B1287" s="6"/>
      <c r="C1287" s="6"/>
      <c r="D1287" s="6"/>
      <c r="E1287" s="6"/>
      <c r="F1287" s="6"/>
    </row>
    <row r="1288" spans="1:6" s="5" customFormat="1" ht="15.75">
      <c r="A1288" s="6"/>
      <c r="B1288" s="6"/>
      <c r="C1288" s="6"/>
      <c r="D1288" s="6"/>
      <c r="E1288" s="6"/>
      <c r="F1288" s="6"/>
    </row>
    <row r="1289" spans="1:6" s="5" customFormat="1" ht="15.75">
      <c r="A1289" s="6"/>
      <c r="B1289" s="6"/>
      <c r="C1289" s="6"/>
      <c r="D1289" s="6"/>
      <c r="E1289" s="6"/>
      <c r="F1289" s="6"/>
    </row>
    <row r="1290" spans="1:6" s="5" customFormat="1" ht="15.75">
      <c r="A1290" s="6"/>
      <c r="B1290" s="6"/>
      <c r="C1290" s="6"/>
      <c r="D1290" s="6"/>
      <c r="E1290" s="6"/>
      <c r="F1290" s="6"/>
    </row>
    <row r="1291" spans="1:6" s="5" customFormat="1" ht="15.75">
      <c r="A1291" s="6"/>
      <c r="B1291" s="6"/>
      <c r="C1291" s="6"/>
      <c r="D1291" s="6"/>
      <c r="E1291" s="6"/>
      <c r="F1291" s="6"/>
    </row>
    <row r="1292" spans="1:6" s="5" customFormat="1" ht="15.75">
      <c r="A1292" s="6"/>
      <c r="B1292" s="6"/>
      <c r="C1292" s="6"/>
      <c r="D1292" s="6"/>
      <c r="E1292" s="6"/>
      <c r="F1292" s="6"/>
    </row>
    <row r="1293" spans="1:6" s="5" customFormat="1" ht="15.75">
      <c r="A1293" s="6"/>
      <c r="B1293" s="6"/>
      <c r="C1293" s="6"/>
      <c r="D1293" s="6"/>
      <c r="E1293" s="6"/>
      <c r="F1293" s="6"/>
    </row>
    <row r="1294" spans="1:6" s="5" customFormat="1" ht="15.75">
      <c r="A1294" s="6"/>
      <c r="B1294" s="6"/>
      <c r="C1294" s="6"/>
      <c r="D1294" s="6"/>
      <c r="E1294" s="6"/>
      <c r="F1294" s="6"/>
    </row>
    <row r="1295" spans="1:6" s="5" customFormat="1" ht="15.75">
      <c r="A1295" s="6"/>
      <c r="B1295" s="6"/>
      <c r="C1295" s="6"/>
      <c r="D1295" s="6"/>
      <c r="E1295" s="6"/>
      <c r="F1295" s="6"/>
    </row>
    <row r="1296" spans="1:6" s="5" customFormat="1" ht="15.75">
      <c r="A1296" s="6"/>
      <c r="B1296" s="6"/>
      <c r="C1296" s="6"/>
      <c r="D1296" s="6"/>
      <c r="E1296" s="6"/>
      <c r="F1296" s="6"/>
    </row>
    <row r="1297" spans="1:6" s="5" customFormat="1" ht="15.75">
      <c r="A1297" s="6"/>
      <c r="B1297" s="6"/>
      <c r="C1297" s="6"/>
      <c r="D1297" s="6"/>
      <c r="E1297" s="6"/>
      <c r="F1297" s="6"/>
    </row>
    <row r="1298" spans="1:6" s="5" customFormat="1" ht="15.75">
      <c r="A1298" s="6"/>
      <c r="B1298" s="6"/>
      <c r="C1298" s="6"/>
      <c r="D1298" s="6"/>
      <c r="E1298" s="6"/>
      <c r="F1298" s="6"/>
    </row>
    <row r="1299" spans="1:6" s="5" customFormat="1" ht="15.75">
      <c r="A1299" s="6"/>
      <c r="B1299" s="6"/>
      <c r="C1299" s="6"/>
      <c r="D1299" s="6"/>
      <c r="E1299" s="6"/>
      <c r="F1299" s="6"/>
    </row>
    <row r="1300" spans="1:6" s="5" customFormat="1" ht="15.75">
      <c r="A1300" s="6"/>
      <c r="B1300" s="6"/>
      <c r="C1300" s="6"/>
      <c r="D1300" s="6"/>
      <c r="E1300" s="6"/>
      <c r="F1300" s="6"/>
    </row>
    <row r="1301" spans="1:6" s="5" customFormat="1" ht="15.75">
      <c r="A1301" s="6"/>
      <c r="B1301" s="6"/>
      <c r="C1301" s="6"/>
      <c r="D1301" s="6"/>
      <c r="E1301" s="6"/>
      <c r="F1301" s="6"/>
    </row>
    <row r="1302" spans="1:6" s="5" customFormat="1" ht="15.75">
      <c r="A1302" s="6"/>
      <c r="B1302" s="6"/>
      <c r="C1302" s="6"/>
      <c r="D1302" s="6"/>
      <c r="E1302" s="6"/>
      <c r="F1302" s="6"/>
    </row>
    <row r="1303" spans="1:6" s="5" customFormat="1" ht="15.75">
      <c r="A1303" s="6"/>
      <c r="B1303" s="6"/>
      <c r="C1303" s="6"/>
      <c r="D1303" s="6"/>
      <c r="E1303" s="6"/>
      <c r="F1303" s="6"/>
    </row>
    <row r="1304" spans="1:6" s="5" customFormat="1" ht="15.75">
      <c r="A1304" s="6"/>
      <c r="B1304" s="6"/>
      <c r="C1304" s="6"/>
      <c r="D1304" s="6"/>
      <c r="E1304" s="6"/>
      <c r="F1304" s="6"/>
    </row>
    <row r="1305" spans="1:6" s="5" customFormat="1" ht="15.75">
      <c r="A1305" s="6"/>
      <c r="B1305" s="6"/>
      <c r="C1305" s="6"/>
      <c r="D1305" s="6"/>
      <c r="E1305" s="6"/>
      <c r="F1305" s="6"/>
    </row>
    <row r="1306" spans="1:6" s="5" customFormat="1" ht="15.75">
      <c r="A1306" s="6"/>
      <c r="B1306" s="6"/>
      <c r="C1306" s="6"/>
      <c r="D1306" s="6"/>
      <c r="E1306" s="6"/>
      <c r="F1306" s="6"/>
    </row>
    <row r="1307" spans="1:6" s="5" customFormat="1" ht="15.75">
      <c r="A1307" s="6"/>
      <c r="B1307" s="6"/>
      <c r="C1307" s="6"/>
      <c r="D1307" s="6"/>
      <c r="E1307" s="6"/>
      <c r="F1307" s="6"/>
    </row>
    <row r="1308" spans="1:6" s="5" customFormat="1" ht="15.75">
      <c r="A1308" s="6"/>
      <c r="B1308" s="6"/>
      <c r="C1308" s="6"/>
      <c r="D1308" s="6"/>
      <c r="E1308" s="6"/>
      <c r="F1308" s="6"/>
    </row>
    <row r="1309" spans="1:6" s="5" customFormat="1" ht="15.75">
      <c r="A1309" s="6"/>
      <c r="B1309" s="6"/>
      <c r="C1309" s="6"/>
      <c r="D1309" s="6"/>
      <c r="E1309" s="6"/>
      <c r="F1309" s="6"/>
    </row>
    <row r="1310" spans="1:6" s="5" customFormat="1" ht="15.75">
      <c r="A1310" s="6"/>
      <c r="B1310" s="6"/>
      <c r="C1310" s="6"/>
      <c r="D1310" s="6"/>
      <c r="E1310" s="6"/>
      <c r="F1310" s="6"/>
    </row>
    <row r="1311" spans="1:6" s="5" customFormat="1" ht="15.75">
      <c r="A1311" s="6"/>
      <c r="B1311" s="6"/>
      <c r="C1311" s="6"/>
      <c r="D1311" s="6"/>
      <c r="E1311" s="6"/>
      <c r="F1311" s="6"/>
    </row>
    <row r="1312" spans="1:6" s="5" customFormat="1" ht="15.75">
      <c r="A1312" s="6"/>
      <c r="B1312" s="6"/>
      <c r="C1312" s="6"/>
      <c r="D1312" s="6"/>
      <c r="E1312" s="6"/>
      <c r="F1312" s="6"/>
    </row>
    <row r="1313" spans="1:6" s="5" customFormat="1" ht="15.75">
      <c r="A1313" s="6"/>
      <c r="B1313" s="6"/>
      <c r="C1313" s="6"/>
      <c r="D1313" s="6"/>
      <c r="E1313" s="6"/>
      <c r="F1313" s="6"/>
    </row>
    <row r="1314" spans="1:6" s="5" customFormat="1" ht="15.75">
      <c r="A1314" s="6"/>
      <c r="B1314" s="6"/>
      <c r="C1314" s="6"/>
      <c r="D1314" s="6"/>
      <c r="E1314" s="6"/>
      <c r="F1314" s="6"/>
    </row>
    <row r="1315" spans="1:6" s="5" customFormat="1" ht="15.75">
      <c r="A1315" s="6"/>
      <c r="B1315" s="6"/>
      <c r="C1315" s="6"/>
      <c r="D1315" s="6"/>
      <c r="E1315" s="6"/>
      <c r="F1315" s="6"/>
    </row>
    <row r="1316" spans="1:6" s="5" customFormat="1" ht="15.75">
      <c r="A1316" s="6"/>
      <c r="B1316" s="6"/>
      <c r="C1316" s="6"/>
      <c r="D1316" s="6"/>
      <c r="E1316" s="6"/>
      <c r="F1316" s="6"/>
    </row>
    <row r="1317" spans="1:6" s="5" customFormat="1" ht="15.75">
      <c r="A1317" s="6"/>
      <c r="B1317" s="6"/>
      <c r="C1317" s="6"/>
      <c r="D1317" s="6"/>
      <c r="E1317" s="6"/>
      <c r="F1317" s="6"/>
    </row>
    <row r="1318" spans="1:6" s="5" customFormat="1" ht="15.75">
      <c r="A1318" s="6"/>
      <c r="B1318" s="6"/>
      <c r="C1318" s="6"/>
      <c r="D1318" s="6"/>
      <c r="E1318" s="6"/>
      <c r="F1318" s="6"/>
    </row>
    <row r="1319" spans="1:6" s="5" customFormat="1" ht="15.75">
      <c r="A1319" s="6"/>
      <c r="B1319" s="6"/>
      <c r="C1319" s="6"/>
      <c r="D1319" s="6"/>
      <c r="E1319" s="6"/>
      <c r="F1319" s="6"/>
    </row>
    <row r="1320" spans="1:6" s="5" customFormat="1" ht="15.75">
      <c r="A1320" s="6"/>
      <c r="B1320" s="6"/>
      <c r="C1320" s="6"/>
      <c r="D1320" s="6"/>
      <c r="E1320" s="6"/>
      <c r="F1320" s="6"/>
    </row>
    <row r="1321" spans="1:6" s="5" customFormat="1" ht="15.75">
      <c r="A1321" s="6"/>
      <c r="B1321" s="6"/>
      <c r="C1321" s="6"/>
      <c r="D1321" s="6"/>
      <c r="E1321" s="6"/>
      <c r="F1321" s="6"/>
    </row>
    <row r="1322" spans="1:6" s="5" customFormat="1" ht="15.75">
      <c r="A1322" s="6"/>
      <c r="B1322" s="6"/>
      <c r="C1322" s="6"/>
      <c r="D1322" s="6"/>
      <c r="E1322" s="6"/>
      <c r="F1322" s="6"/>
    </row>
    <row r="1323" spans="1:6" s="5" customFormat="1" ht="15.75">
      <c r="A1323" s="6"/>
      <c r="B1323" s="6"/>
      <c r="C1323" s="6"/>
      <c r="D1323" s="6"/>
      <c r="E1323" s="6"/>
      <c r="F1323" s="6"/>
    </row>
    <row r="1324" spans="1:6" s="5" customFormat="1" ht="15.75">
      <c r="A1324" s="6"/>
      <c r="B1324" s="6"/>
      <c r="C1324" s="6"/>
      <c r="D1324" s="6"/>
      <c r="E1324" s="6"/>
      <c r="F1324" s="6"/>
    </row>
    <row r="1325" spans="1:6" s="5" customFormat="1" ht="15.75">
      <c r="A1325" s="6"/>
      <c r="B1325" s="6"/>
      <c r="C1325" s="6"/>
      <c r="D1325" s="6"/>
      <c r="E1325" s="6"/>
      <c r="F1325" s="6"/>
    </row>
    <row r="1326" spans="1:6" s="5" customFormat="1" ht="15.75">
      <c r="A1326" s="6"/>
      <c r="B1326" s="6"/>
      <c r="C1326" s="6"/>
      <c r="D1326" s="6"/>
      <c r="E1326" s="6"/>
      <c r="F1326" s="6"/>
    </row>
    <row r="1327" spans="1:6" s="5" customFormat="1" ht="15.75">
      <c r="A1327" s="6"/>
      <c r="B1327" s="6"/>
      <c r="C1327" s="6"/>
      <c r="D1327" s="6"/>
      <c r="E1327" s="6"/>
      <c r="F1327" s="6"/>
    </row>
    <row r="1328" spans="1:6" s="5" customFormat="1" ht="15.75">
      <c r="A1328" s="6"/>
      <c r="B1328" s="6"/>
      <c r="C1328" s="6"/>
      <c r="D1328" s="6"/>
      <c r="E1328" s="6"/>
      <c r="F1328" s="6"/>
    </row>
    <row r="1329" spans="1:6" s="5" customFormat="1" ht="15.75">
      <c r="A1329" s="6"/>
      <c r="B1329" s="6"/>
      <c r="C1329" s="6"/>
      <c r="D1329" s="6"/>
      <c r="E1329" s="6"/>
      <c r="F1329" s="6"/>
    </row>
  </sheetData>
  <sheetProtection/>
  <mergeCells count="1">
    <mergeCell ref="A1:J1"/>
  </mergeCells>
  <printOptions horizontalCentered="1"/>
  <pageMargins left="0.25" right="0.25" top="0.75" bottom="0.75" header="0.3" footer="0.3"/>
  <pageSetup horizontalDpi="300" verticalDpi="300" orientation="landscape" paperSize="9" scale="60" r:id="rId1"/>
  <headerFooter alignWithMargins="0">
    <oddFooter xml:space="preserve">&amp;R&amp;"Comic Sans MS,Normal"&amp;7Arq. COPLAF (Walkírya) Liq. Consg. Ativos FOPAG JUN/06&amp;"Arial,Normal"&amp;8 </oddFooter>
  </headerFooter>
  <rowBreaks count="2" manualBreakCount="2">
    <brk id="42" max="9" man="1"/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54"/>
  <sheetViews>
    <sheetView view="pageBreakPreview" zoomScale="75" zoomScaleNormal="78" zoomScaleSheetLayoutView="75" zoomScalePageLayoutView="78" workbookViewId="0" topLeftCell="A13">
      <selection activeCell="D34" sqref="D34"/>
    </sheetView>
  </sheetViews>
  <sheetFormatPr defaultColWidth="9.140625" defaultRowHeight="12.75"/>
  <cols>
    <col min="1" max="1" width="10.28125" style="11" customWidth="1"/>
    <col min="2" max="2" width="19.7109375" style="11" customWidth="1"/>
    <col min="3" max="3" width="15.00390625" style="11" customWidth="1"/>
    <col min="4" max="4" width="19.57421875" style="11" customWidth="1"/>
    <col min="5" max="5" width="49.28125" style="11" customWidth="1"/>
    <col min="6" max="6" width="23.7109375" style="11" customWidth="1"/>
    <col min="7" max="7" width="17.7109375" style="11" customWidth="1"/>
    <col min="8" max="8" width="20.00390625" style="11" customWidth="1"/>
    <col min="9" max="9" width="17.8515625" style="11" customWidth="1"/>
    <col min="10" max="16384" width="9.140625" style="11" customWidth="1"/>
  </cols>
  <sheetData>
    <row r="1" spans="1:8" ht="9.75" customHeight="1">
      <c r="A1" s="415" t="s">
        <v>205</v>
      </c>
      <c r="B1" s="416"/>
      <c r="C1" s="416"/>
      <c r="D1" s="416"/>
      <c r="E1" s="416"/>
      <c r="F1" s="416"/>
      <c r="G1" s="416"/>
      <c r="H1" s="417"/>
    </row>
    <row r="2" spans="1:8" ht="9.75" customHeight="1">
      <c r="A2" s="418"/>
      <c r="B2" s="394"/>
      <c r="C2" s="394"/>
      <c r="D2" s="394"/>
      <c r="E2" s="394"/>
      <c r="F2" s="394"/>
      <c r="G2" s="394"/>
      <c r="H2" s="419"/>
    </row>
    <row r="3" spans="1:8" ht="9.75" customHeight="1">
      <c r="A3" s="418"/>
      <c r="B3" s="394"/>
      <c r="C3" s="394"/>
      <c r="D3" s="394"/>
      <c r="E3" s="394"/>
      <c r="F3" s="394"/>
      <c r="G3" s="394"/>
      <c r="H3" s="419"/>
    </row>
    <row r="4" spans="1:8" ht="6.75" customHeight="1" thickBot="1">
      <c r="A4" s="418"/>
      <c r="B4" s="394"/>
      <c r="C4" s="394"/>
      <c r="D4" s="394"/>
      <c r="E4" s="394"/>
      <c r="F4" s="394"/>
      <c r="G4" s="394"/>
      <c r="H4" s="419"/>
    </row>
    <row r="5" spans="1:8" ht="16.5" hidden="1" thickBot="1">
      <c r="A5" s="32"/>
      <c r="B5" s="3"/>
      <c r="C5" s="3"/>
      <c r="D5" s="12"/>
      <c r="E5" s="12"/>
      <c r="F5" s="33"/>
      <c r="G5" s="15"/>
      <c r="H5" s="35"/>
    </row>
    <row r="6" spans="1:8" ht="44.25" customHeight="1" thickBot="1">
      <c r="A6" s="129" t="s">
        <v>0</v>
      </c>
      <c r="B6" s="130" t="s">
        <v>1</v>
      </c>
      <c r="C6" s="130" t="s">
        <v>162</v>
      </c>
      <c r="D6" s="130" t="s">
        <v>9</v>
      </c>
      <c r="E6" s="130" t="s">
        <v>2</v>
      </c>
      <c r="F6" s="155" t="s">
        <v>3</v>
      </c>
      <c r="G6" s="410" t="s">
        <v>218</v>
      </c>
      <c r="H6" s="413" t="s">
        <v>219</v>
      </c>
    </row>
    <row r="7" spans="1:8" ht="19.5" customHeight="1">
      <c r="A7" s="126">
        <v>510014</v>
      </c>
      <c r="B7" s="103" t="s">
        <v>192</v>
      </c>
      <c r="C7" s="127">
        <v>331901302</v>
      </c>
      <c r="D7" s="116"/>
      <c r="E7" s="420" t="s">
        <v>70</v>
      </c>
      <c r="F7" s="429">
        <v>0</v>
      </c>
      <c r="G7" s="411"/>
      <c r="H7" s="414"/>
    </row>
    <row r="8" spans="1:8" ht="19.5" customHeight="1" thickBot="1">
      <c r="A8" s="128">
        <v>520107</v>
      </c>
      <c r="B8" s="118" t="s">
        <v>96</v>
      </c>
      <c r="C8" s="108"/>
      <c r="D8" s="109">
        <v>211430101</v>
      </c>
      <c r="E8" s="422"/>
      <c r="F8" s="430"/>
      <c r="G8" s="411"/>
      <c r="H8" s="414"/>
    </row>
    <row r="9" spans="1:8" ht="19.5" customHeight="1">
      <c r="A9" s="124">
        <v>540223</v>
      </c>
      <c r="B9" s="125" t="s">
        <v>192</v>
      </c>
      <c r="C9" s="102">
        <v>331901301</v>
      </c>
      <c r="D9" s="111"/>
      <c r="E9" s="431" t="s">
        <v>209</v>
      </c>
      <c r="F9" s="433">
        <v>0</v>
      </c>
      <c r="G9" s="411"/>
      <c r="H9" s="414"/>
    </row>
    <row r="10" spans="1:8" ht="19.5" customHeight="1" thickBot="1">
      <c r="A10" s="341">
        <v>520107</v>
      </c>
      <c r="B10" s="342" t="s">
        <v>208</v>
      </c>
      <c r="C10" s="343"/>
      <c r="D10" s="344">
        <v>211430601</v>
      </c>
      <c r="E10" s="432"/>
      <c r="F10" s="434"/>
      <c r="G10" s="411"/>
      <c r="H10" s="414"/>
    </row>
    <row r="11" spans="1:8" ht="19.5" customHeight="1">
      <c r="A11" s="131">
        <v>540224</v>
      </c>
      <c r="B11" s="117" t="s">
        <v>192</v>
      </c>
      <c r="C11" s="104">
        <v>331901399</v>
      </c>
      <c r="D11" s="116">
        <v>312140102</v>
      </c>
      <c r="E11" s="420" t="s">
        <v>210</v>
      </c>
      <c r="F11" s="435">
        <v>0</v>
      </c>
      <c r="G11" s="412"/>
      <c r="H11" s="414"/>
    </row>
    <row r="12" spans="1:8" ht="19.5" customHeight="1">
      <c r="A12" s="132">
        <v>510312</v>
      </c>
      <c r="B12" s="113" t="s">
        <v>192</v>
      </c>
      <c r="C12" s="133">
        <v>331909213</v>
      </c>
      <c r="D12" s="112"/>
      <c r="E12" s="421"/>
      <c r="F12" s="436"/>
      <c r="G12" s="412"/>
      <c r="H12" s="414"/>
    </row>
    <row r="13" spans="1:8" ht="19.5" customHeight="1" thickBot="1">
      <c r="A13" s="134">
        <v>520107</v>
      </c>
      <c r="B13" s="135" t="s">
        <v>51</v>
      </c>
      <c r="C13" s="108"/>
      <c r="D13" s="109">
        <v>211449801</v>
      </c>
      <c r="E13" s="422"/>
      <c r="F13" s="437"/>
      <c r="G13" s="412"/>
      <c r="H13" s="414"/>
    </row>
    <row r="14" spans="1:8" ht="19.5" customHeight="1">
      <c r="A14" s="345">
        <v>540224</v>
      </c>
      <c r="B14" s="346" t="s">
        <v>192</v>
      </c>
      <c r="C14" s="347">
        <v>331901315</v>
      </c>
      <c r="D14" s="348">
        <v>312140101</v>
      </c>
      <c r="E14" s="432" t="s">
        <v>211</v>
      </c>
      <c r="F14" s="438">
        <v>0</v>
      </c>
      <c r="G14" s="411"/>
      <c r="H14" s="414"/>
    </row>
    <row r="15" spans="1:8" ht="19.5" customHeight="1">
      <c r="A15" s="34">
        <v>510323</v>
      </c>
      <c r="B15" s="23" t="s">
        <v>192</v>
      </c>
      <c r="C15" s="18">
        <v>331909213</v>
      </c>
      <c r="D15" s="16"/>
      <c r="E15" s="432"/>
      <c r="F15" s="438"/>
      <c r="G15" s="411"/>
      <c r="H15" s="414"/>
    </row>
    <row r="16" spans="1:8" ht="19.5" customHeight="1" thickBot="1">
      <c r="A16" s="335">
        <v>520107</v>
      </c>
      <c r="B16" s="336" t="s">
        <v>208</v>
      </c>
      <c r="C16" s="337"/>
      <c r="D16" s="338">
        <v>211449802</v>
      </c>
      <c r="E16" s="432"/>
      <c r="F16" s="438"/>
      <c r="G16" s="411"/>
      <c r="H16" s="414"/>
    </row>
    <row r="17" spans="1:8" ht="19.5" customHeight="1">
      <c r="A17" s="131">
        <v>540224</v>
      </c>
      <c r="B17" s="117" t="s">
        <v>192</v>
      </c>
      <c r="C17" s="104">
        <v>331901399</v>
      </c>
      <c r="D17" s="116">
        <v>312140103</v>
      </c>
      <c r="E17" s="420" t="s">
        <v>212</v>
      </c>
      <c r="F17" s="339">
        <v>0</v>
      </c>
      <c r="G17" s="412"/>
      <c r="H17" s="414"/>
    </row>
    <row r="18" spans="1:8" ht="19.5" customHeight="1">
      <c r="A18" s="136">
        <v>510323</v>
      </c>
      <c r="B18" s="137" t="s">
        <v>192</v>
      </c>
      <c r="C18" s="114">
        <v>331909213</v>
      </c>
      <c r="D18" s="106"/>
      <c r="E18" s="421"/>
      <c r="F18" s="332">
        <v>0</v>
      </c>
      <c r="G18" s="412"/>
      <c r="H18" s="414"/>
    </row>
    <row r="19" spans="1:8" ht="19.5" customHeight="1" thickBot="1">
      <c r="A19" s="134">
        <v>520107</v>
      </c>
      <c r="B19" s="135" t="s">
        <v>208</v>
      </c>
      <c r="C19" s="108"/>
      <c r="D19" s="109">
        <v>211449803</v>
      </c>
      <c r="E19" s="422"/>
      <c r="F19" s="340">
        <v>0</v>
      </c>
      <c r="G19" s="412"/>
      <c r="H19" s="414"/>
    </row>
    <row r="20" spans="1:8" ht="19.5" customHeight="1">
      <c r="A20" s="328">
        <v>540225</v>
      </c>
      <c r="B20" s="329" t="s">
        <v>192</v>
      </c>
      <c r="C20" s="307">
        <v>331901314</v>
      </c>
      <c r="D20" s="324">
        <v>312150101</v>
      </c>
      <c r="E20" s="423" t="s">
        <v>213</v>
      </c>
      <c r="F20" s="424">
        <v>0</v>
      </c>
      <c r="G20" s="411"/>
      <c r="H20" s="414"/>
    </row>
    <row r="21" spans="1:8" ht="19.5" customHeight="1">
      <c r="A21" s="140">
        <v>510312</v>
      </c>
      <c r="B21" s="122" t="s">
        <v>192</v>
      </c>
      <c r="C21" s="138">
        <v>331909213</v>
      </c>
      <c r="D21" s="101"/>
      <c r="E21" s="423"/>
      <c r="F21" s="425"/>
      <c r="G21" s="411"/>
      <c r="H21" s="414"/>
    </row>
    <row r="22" spans="1:8" ht="19.5" customHeight="1" thickBot="1">
      <c r="A22" s="141">
        <v>520107</v>
      </c>
      <c r="B22" s="142" t="s">
        <v>208</v>
      </c>
      <c r="C22" s="152"/>
      <c r="D22" s="143">
        <v>211459801</v>
      </c>
      <c r="E22" s="407"/>
      <c r="F22" s="426"/>
      <c r="G22" s="411"/>
      <c r="H22" s="414"/>
    </row>
    <row r="23" spans="1:8" ht="19.5" customHeight="1">
      <c r="A23" s="131">
        <v>540225</v>
      </c>
      <c r="B23" s="117" t="s">
        <v>192</v>
      </c>
      <c r="C23" s="148">
        <v>331901314</v>
      </c>
      <c r="D23" s="104">
        <v>312150102</v>
      </c>
      <c r="E23" s="420" t="s">
        <v>214</v>
      </c>
      <c r="F23" s="331">
        <v>0</v>
      </c>
      <c r="G23" s="412"/>
      <c r="H23" s="414"/>
    </row>
    <row r="24" spans="1:8" ht="19.5" customHeight="1">
      <c r="A24" s="136">
        <v>510323</v>
      </c>
      <c r="B24" s="137" t="s">
        <v>192</v>
      </c>
      <c r="C24" s="149">
        <v>331909213</v>
      </c>
      <c r="D24" s="114"/>
      <c r="E24" s="421"/>
      <c r="F24" s="332">
        <v>0</v>
      </c>
      <c r="G24" s="412"/>
      <c r="H24" s="414"/>
    </row>
    <row r="25" spans="1:8" ht="19.5" customHeight="1" thickBot="1">
      <c r="A25" s="134">
        <v>520107</v>
      </c>
      <c r="B25" s="135" t="s">
        <v>208</v>
      </c>
      <c r="C25" s="333"/>
      <c r="D25" s="108">
        <v>211459802</v>
      </c>
      <c r="E25" s="422"/>
      <c r="F25" s="334">
        <v>0</v>
      </c>
      <c r="G25" s="412"/>
      <c r="H25" s="414"/>
    </row>
    <row r="26" spans="1:8" ht="19.5" customHeight="1">
      <c r="A26" s="328">
        <v>540225</v>
      </c>
      <c r="B26" s="329" t="s">
        <v>192</v>
      </c>
      <c r="C26" s="308">
        <v>331901314</v>
      </c>
      <c r="D26" s="307">
        <v>312150199</v>
      </c>
      <c r="E26" s="423" t="s">
        <v>215</v>
      </c>
      <c r="F26" s="330">
        <v>0</v>
      </c>
      <c r="G26" s="411"/>
      <c r="H26" s="414"/>
    </row>
    <row r="27" spans="1:8" ht="19.5" customHeight="1">
      <c r="A27" s="140">
        <v>510323</v>
      </c>
      <c r="B27" s="122" t="s">
        <v>192</v>
      </c>
      <c r="C27" s="70">
        <v>331909213</v>
      </c>
      <c r="D27" s="138"/>
      <c r="E27" s="423"/>
      <c r="F27" s="320">
        <v>0</v>
      </c>
      <c r="G27" s="411"/>
      <c r="H27" s="414"/>
    </row>
    <row r="28" spans="1:8" ht="19.5" customHeight="1" thickBot="1">
      <c r="A28" s="144">
        <v>520107</v>
      </c>
      <c r="B28" s="145" t="s">
        <v>208</v>
      </c>
      <c r="C28" s="146"/>
      <c r="D28" s="147">
        <v>211459803</v>
      </c>
      <c r="E28" s="423"/>
      <c r="F28" s="323">
        <v>0</v>
      </c>
      <c r="G28" s="411"/>
      <c r="H28" s="414"/>
    </row>
    <row r="29" spans="1:8" ht="19.5" customHeight="1">
      <c r="A29" s="131">
        <v>510529</v>
      </c>
      <c r="B29" s="103" t="s">
        <v>192</v>
      </c>
      <c r="C29" s="104">
        <v>331911301</v>
      </c>
      <c r="D29" s="104">
        <v>312120101</v>
      </c>
      <c r="E29" s="105" t="s">
        <v>216</v>
      </c>
      <c r="F29" s="325">
        <v>0</v>
      </c>
      <c r="G29" s="316">
        <v>0</v>
      </c>
      <c r="H29" s="317">
        <v>0</v>
      </c>
    </row>
    <row r="30" spans="1:8" ht="19.5" customHeight="1">
      <c r="A30" s="136">
        <v>510529</v>
      </c>
      <c r="B30" s="153" t="s">
        <v>192</v>
      </c>
      <c r="C30" s="119">
        <v>331911302</v>
      </c>
      <c r="D30" s="119">
        <v>312120102</v>
      </c>
      <c r="E30" s="120" t="s">
        <v>217</v>
      </c>
      <c r="F30" s="321">
        <f>G30+H30</f>
        <v>0</v>
      </c>
      <c r="G30" s="74"/>
      <c r="H30" s="318">
        <v>0</v>
      </c>
    </row>
    <row r="31" spans="1:9" ht="19.5" customHeight="1" thickBot="1">
      <c r="A31" s="134">
        <v>520107</v>
      </c>
      <c r="B31" s="107" t="s">
        <v>43</v>
      </c>
      <c r="C31" s="108"/>
      <c r="D31" s="109">
        <v>211420401</v>
      </c>
      <c r="E31" s="110" t="s">
        <v>206</v>
      </c>
      <c r="F31" s="322">
        <f>F29+F30</f>
        <v>0</v>
      </c>
      <c r="G31" s="326"/>
      <c r="H31" s="327"/>
      <c r="I31" s="319"/>
    </row>
    <row r="32" spans="1:8" s="121" customFormat="1" ht="19.5" customHeight="1">
      <c r="A32" s="154">
        <v>540226</v>
      </c>
      <c r="B32" s="150" t="s">
        <v>192</v>
      </c>
      <c r="C32" s="157" t="s">
        <v>239</v>
      </c>
      <c r="D32" s="123">
        <v>312920101</v>
      </c>
      <c r="E32" s="406" t="s">
        <v>240</v>
      </c>
      <c r="F32" s="408">
        <v>0</v>
      </c>
      <c r="G32" s="402"/>
      <c r="H32" s="404"/>
    </row>
    <row r="33" spans="1:8" ht="19.5" customHeight="1" thickBot="1">
      <c r="A33" s="158">
        <v>520107</v>
      </c>
      <c r="B33" s="159" t="s">
        <v>98</v>
      </c>
      <c r="C33" s="143"/>
      <c r="D33" s="151">
        <v>211429801</v>
      </c>
      <c r="E33" s="407"/>
      <c r="F33" s="409"/>
      <c r="G33" s="403"/>
      <c r="H33" s="405"/>
    </row>
    <row r="34" spans="1:8" ht="19.5" customHeight="1">
      <c r="A34" s="126">
        <v>540226</v>
      </c>
      <c r="B34" s="156" t="s">
        <v>192</v>
      </c>
      <c r="C34" s="115" t="s">
        <v>102</v>
      </c>
      <c r="D34" s="116">
        <v>312920102</v>
      </c>
      <c r="E34" s="420" t="s">
        <v>207</v>
      </c>
      <c r="F34" s="400">
        <v>0</v>
      </c>
      <c r="G34" s="402"/>
      <c r="H34" s="404"/>
    </row>
    <row r="35" spans="1:8" ht="19.5" customHeight="1" thickBot="1">
      <c r="A35" s="134">
        <v>520107</v>
      </c>
      <c r="B35" s="107" t="s">
        <v>98</v>
      </c>
      <c r="C35" s="108"/>
      <c r="D35" s="109">
        <v>211429802</v>
      </c>
      <c r="E35" s="422"/>
      <c r="F35" s="401"/>
      <c r="G35" s="403"/>
      <c r="H35" s="405"/>
    </row>
    <row r="36" spans="1:8" ht="18" customHeight="1" thickBot="1">
      <c r="A36" s="427" t="s">
        <v>90</v>
      </c>
      <c r="B36" s="428"/>
      <c r="C36" s="428"/>
      <c r="D36" s="428"/>
      <c r="E36" s="428"/>
      <c r="F36" s="366">
        <f>SUM(F7:F35)</f>
        <v>0</v>
      </c>
      <c r="G36" s="160"/>
      <c r="H36" s="161"/>
    </row>
    <row r="37" spans="1:6" ht="12.75">
      <c r="A37" s="14"/>
      <c r="B37" s="14"/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spans="1:6" ht="12.75">
      <c r="A39" s="14"/>
      <c r="B39" s="14"/>
      <c r="C39" s="14"/>
      <c r="D39" s="14"/>
      <c r="E39" s="14"/>
      <c r="F39" s="14"/>
    </row>
    <row r="40" spans="1:4" ht="12.75">
      <c r="A40" s="14"/>
      <c r="B40" s="14"/>
      <c r="C40" s="14"/>
      <c r="D40" s="14"/>
    </row>
    <row r="41" spans="1:7" ht="18.75">
      <c r="A41" s="14"/>
      <c r="B41" s="14"/>
      <c r="C41" s="14"/>
      <c r="D41" s="14"/>
      <c r="E41" s="31"/>
      <c r="F41" s="14"/>
      <c r="G41" s="15"/>
    </row>
    <row r="42" spans="1:7" ht="12.75">
      <c r="A42" s="14"/>
      <c r="B42" s="14"/>
      <c r="C42" s="14"/>
      <c r="D42" s="14"/>
      <c r="E42" s="14"/>
      <c r="F42" s="14"/>
      <c r="G42" s="15"/>
    </row>
    <row r="43" spans="1:7" ht="12.75">
      <c r="A43" s="14"/>
      <c r="B43" s="14"/>
      <c r="C43" s="14"/>
      <c r="D43" s="14"/>
      <c r="E43" s="14"/>
      <c r="F43" s="14"/>
      <c r="G43" s="15"/>
    </row>
    <row r="44" spans="1:7" ht="12.75">
      <c r="A44" s="15"/>
      <c r="B44" s="15"/>
      <c r="C44" s="15"/>
      <c r="D44" s="15"/>
      <c r="E44" s="15"/>
      <c r="F44" s="15"/>
      <c r="G44" s="15"/>
    </row>
    <row r="45" spans="1:7" ht="12.75">
      <c r="A45" s="15"/>
      <c r="B45" s="15"/>
      <c r="C45" s="15"/>
      <c r="D45" s="15"/>
      <c r="E45" s="15"/>
      <c r="F45" s="15"/>
      <c r="G45" s="15"/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7" ht="12.75">
      <c r="A52" s="15"/>
      <c r="B52" s="15"/>
      <c r="C52" s="15"/>
      <c r="D52" s="15"/>
      <c r="E52" s="15"/>
      <c r="F52" s="15"/>
      <c r="G52" s="15"/>
    </row>
    <row r="53" spans="1:7" ht="12.75">
      <c r="A53" s="15"/>
      <c r="B53" s="15"/>
      <c r="C53" s="15"/>
      <c r="D53" s="15"/>
      <c r="E53" s="15"/>
      <c r="F53" s="15"/>
      <c r="G53" s="15"/>
    </row>
    <row r="54" spans="1:7" ht="12.75">
      <c r="A54" s="15"/>
      <c r="B54" s="15"/>
      <c r="C54" s="15"/>
      <c r="D54" s="15"/>
      <c r="E54" s="15"/>
      <c r="F54" s="15"/>
      <c r="G54" s="15"/>
    </row>
  </sheetData>
  <sheetProtection/>
  <mergeCells count="25">
    <mergeCell ref="A36:E36"/>
    <mergeCell ref="E7:E8"/>
    <mergeCell ref="F7:F8"/>
    <mergeCell ref="E9:E10"/>
    <mergeCell ref="F9:F10"/>
    <mergeCell ref="E11:E13"/>
    <mergeCell ref="F11:F13"/>
    <mergeCell ref="E14:E16"/>
    <mergeCell ref="F14:F16"/>
    <mergeCell ref="E34:E35"/>
    <mergeCell ref="G6:G28"/>
    <mergeCell ref="H6:H28"/>
    <mergeCell ref="A1:H4"/>
    <mergeCell ref="E23:E25"/>
    <mergeCell ref="E26:E28"/>
    <mergeCell ref="E17:E19"/>
    <mergeCell ref="E20:E22"/>
    <mergeCell ref="F20:F22"/>
    <mergeCell ref="F34:F35"/>
    <mergeCell ref="G34:G35"/>
    <mergeCell ref="H34:H35"/>
    <mergeCell ref="G32:G33"/>
    <mergeCell ref="H32:H33"/>
    <mergeCell ref="E32:E33"/>
    <mergeCell ref="F32:F33"/>
  </mergeCells>
  <printOptions horizontalCentered="1"/>
  <pageMargins left="0.25" right="0.25" top="0.75" bottom="0.75" header="0.3" footer="0.3"/>
  <pageSetup horizontalDpi="600" verticalDpi="600" orientation="landscape" paperSize="9" scale="55" r:id="rId1"/>
  <headerFooter alignWithMargins="0">
    <oddFooter>&amp;R&amp;"Comic Sans MS,Normal"&amp;7Arq. COPLAF (Walkírya) Liq. Encargos FOPAG JUN/06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SheetLayoutView="160" zoomScalePageLayoutView="0" workbookViewId="0" topLeftCell="A1">
      <selection activeCell="C32" sqref="C32"/>
    </sheetView>
  </sheetViews>
  <sheetFormatPr defaultColWidth="9.140625" defaultRowHeight="12.75"/>
  <cols>
    <col min="1" max="1" width="14.7109375" style="0" customWidth="1"/>
    <col min="2" max="2" width="15.57421875" style="0" customWidth="1"/>
    <col min="3" max="5" width="21.421875" style="0" customWidth="1"/>
  </cols>
  <sheetData>
    <row r="1" ht="13.5" thickBot="1"/>
    <row r="2" spans="1:5" ht="19.5" thickBot="1">
      <c r="A2" s="165" t="s">
        <v>168</v>
      </c>
      <c r="B2" s="130" t="s">
        <v>162</v>
      </c>
      <c r="C2" s="166" t="s">
        <v>170</v>
      </c>
      <c r="D2" s="65" t="s">
        <v>169</v>
      </c>
      <c r="E2" s="167" t="s">
        <v>171</v>
      </c>
    </row>
    <row r="3" spans="1:5" ht="18.75">
      <c r="A3" s="350"/>
      <c r="B3" s="351">
        <v>31900401</v>
      </c>
      <c r="C3" s="352"/>
      <c r="D3" s="353">
        <f>LIQUIDO!I7+CONSIGNAÇÕES!G83</f>
        <v>0</v>
      </c>
      <c r="E3" s="354"/>
    </row>
    <row r="4" spans="1:5" ht="18.75">
      <c r="A4" s="163"/>
      <c r="B4" s="313">
        <v>31900402</v>
      </c>
      <c r="C4" s="162"/>
      <c r="D4" s="315">
        <f>LIQUIDO!I8</f>
        <v>0</v>
      </c>
      <c r="E4" s="306"/>
    </row>
    <row r="5" spans="1:5" ht="18.75">
      <c r="A5" s="163"/>
      <c r="B5" s="313">
        <v>31900445</v>
      </c>
      <c r="C5" s="162"/>
      <c r="D5" s="315">
        <f>LIQUIDO!I9</f>
        <v>0</v>
      </c>
      <c r="E5" s="306"/>
    </row>
    <row r="6" spans="1:5" ht="18.75">
      <c r="A6" s="163"/>
      <c r="B6" s="313">
        <v>31900901</v>
      </c>
      <c r="C6" s="162"/>
      <c r="D6" s="315">
        <f>LIQUIDO!I15</f>
        <v>0</v>
      </c>
      <c r="E6" s="306"/>
    </row>
    <row r="7" spans="1:5" ht="18.75">
      <c r="A7" s="163"/>
      <c r="B7" s="313">
        <v>31901101</v>
      </c>
      <c r="C7" s="162"/>
      <c r="D7" s="162">
        <v>0</v>
      </c>
      <c r="E7" s="306"/>
    </row>
    <row r="8" spans="1:5" ht="18.75">
      <c r="A8" s="163"/>
      <c r="B8" s="313">
        <v>31901143</v>
      </c>
      <c r="C8" s="162"/>
      <c r="D8" s="315">
        <f>LIQUIDO!I16+LIQUIDO!I22</f>
        <v>0</v>
      </c>
      <c r="E8" s="306"/>
    </row>
    <row r="9" spans="1:5" ht="18.75">
      <c r="A9" s="163"/>
      <c r="B9" s="313">
        <v>31901145</v>
      </c>
      <c r="C9" s="162"/>
      <c r="D9" s="315">
        <f>LIQUIDO!I17+LIQUIDO!I23</f>
        <v>0</v>
      </c>
      <c r="E9" s="306"/>
    </row>
    <row r="10" spans="1:5" ht="18.75">
      <c r="A10" s="163"/>
      <c r="B10" s="313">
        <v>31901174</v>
      </c>
      <c r="C10" s="162"/>
      <c r="D10" s="315">
        <f>LIQUIDO!I19+LIQUIDO!I24+CONSIGNAÇÕES!F82+CONSIGNAÇÕES!H84</f>
        <v>0</v>
      </c>
      <c r="E10" s="306"/>
    </row>
    <row r="11" spans="1:5" ht="18.75">
      <c r="A11" s="163"/>
      <c r="B11" s="313">
        <v>31901201</v>
      </c>
      <c r="C11" s="162"/>
      <c r="D11" s="315">
        <f>LIQUIDO!I31+CONSIGNAÇÕES!I85</f>
        <v>0</v>
      </c>
      <c r="E11" s="306"/>
    </row>
    <row r="12" spans="1:5" ht="18.75">
      <c r="A12" s="163"/>
      <c r="B12" s="313">
        <v>31901220</v>
      </c>
      <c r="C12" s="162"/>
      <c r="D12" s="315">
        <f>LIQUIDO!I32</f>
        <v>0</v>
      </c>
      <c r="E12" s="306"/>
    </row>
    <row r="13" spans="1:5" ht="18.75">
      <c r="A13" s="163"/>
      <c r="B13" s="313">
        <v>31901245</v>
      </c>
      <c r="C13" s="162"/>
      <c r="D13" s="315">
        <f>LIQUIDO!I33</f>
        <v>0</v>
      </c>
      <c r="E13" s="306"/>
    </row>
    <row r="14" spans="1:5" ht="18.75">
      <c r="A14" s="163"/>
      <c r="B14" s="313">
        <v>31901299</v>
      </c>
      <c r="C14" s="162"/>
      <c r="D14" s="315">
        <f>LIQUIDO!I34</f>
        <v>0</v>
      </c>
      <c r="E14" s="306"/>
    </row>
    <row r="15" spans="1:5" ht="18.75">
      <c r="A15" s="163"/>
      <c r="B15" s="313">
        <v>31901302</v>
      </c>
      <c r="C15" s="162"/>
      <c r="D15" s="315">
        <f>LIQUIDO!I10+LIQUIDO!I25+LIQUIDO!I26</f>
        <v>0</v>
      </c>
      <c r="E15" s="306"/>
    </row>
    <row r="16" spans="1:5" ht="18.75">
      <c r="A16" s="163"/>
      <c r="B16" s="313">
        <v>31909204</v>
      </c>
      <c r="C16" s="162"/>
      <c r="D16" s="315">
        <f>LIQUIDO!I11</f>
        <v>0</v>
      </c>
      <c r="E16" s="306"/>
    </row>
    <row r="17" spans="1:5" ht="18.75">
      <c r="A17" s="163"/>
      <c r="B17" s="313">
        <v>31909211</v>
      </c>
      <c r="C17" s="162"/>
      <c r="D17" s="315">
        <f>LIQUIDO!I18+LIQUIDO!I27</f>
        <v>0</v>
      </c>
      <c r="E17" s="355"/>
    </row>
    <row r="18" spans="1:5" ht="18.75">
      <c r="A18" s="163"/>
      <c r="B18" s="313">
        <v>31909212</v>
      </c>
      <c r="C18" s="162"/>
      <c r="D18" s="315">
        <f>LIQUIDO!I35</f>
        <v>0</v>
      </c>
      <c r="E18" s="355"/>
    </row>
    <row r="19" spans="1:5" ht="18.75">
      <c r="A19" s="163"/>
      <c r="B19" s="314">
        <v>31909294</v>
      </c>
      <c r="C19" s="162"/>
      <c r="D19" s="315">
        <f>LIQUIDO!I12+LIQUIDO!I28+LIQUIDO!I36</f>
        <v>0</v>
      </c>
      <c r="E19" s="355"/>
    </row>
    <row r="20" spans="1:5" ht="18.75">
      <c r="A20" s="163"/>
      <c r="B20" s="313">
        <v>31909401</v>
      </c>
      <c r="C20" s="162"/>
      <c r="D20" s="315">
        <f>LIQUIDO!I20+LIQUIDO!I13</f>
        <v>0</v>
      </c>
      <c r="E20" s="355"/>
    </row>
    <row r="21" spans="1:5" ht="15.75">
      <c r="A21" s="356"/>
      <c r="B21" s="312">
        <v>331901302</v>
      </c>
      <c r="C21" s="311"/>
      <c r="D21" s="349">
        <v>0</v>
      </c>
      <c r="E21" s="357"/>
    </row>
    <row r="22" spans="1:5" ht="15.75">
      <c r="A22" s="356"/>
      <c r="B22" s="309">
        <v>331901314</v>
      </c>
      <c r="C22" s="311"/>
      <c r="D22" s="311"/>
      <c r="E22" s="357"/>
    </row>
    <row r="23" spans="1:5" ht="15.75">
      <c r="A23" s="356"/>
      <c r="B23" s="309">
        <v>331901315</v>
      </c>
      <c r="C23" s="311"/>
      <c r="D23" s="311"/>
      <c r="E23" s="357"/>
    </row>
    <row r="24" spans="1:5" ht="15.75">
      <c r="A24" s="356"/>
      <c r="B24" s="309">
        <v>331901399</v>
      </c>
      <c r="C24" s="311"/>
      <c r="D24" s="311"/>
      <c r="E24" s="357"/>
    </row>
    <row r="25" spans="1:5" ht="15.75">
      <c r="A25" s="356"/>
      <c r="B25" s="309">
        <v>331909213</v>
      </c>
      <c r="C25" s="311"/>
      <c r="D25" s="311"/>
      <c r="E25" s="357"/>
    </row>
    <row r="26" spans="1:5" ht="15.75">
      <c r="A26" s="356"/>
      <c r="B26" s="310">
        <v>331911301</v>
      </c>
      <c r="C26" s="311"/>
      <c r="D26" s="349">
        <v>0</v>
      </c>
      <c r="E26" s="357"/>
    </row>
    <row r="27" spans="1:5" ht="16.5" thickBot="1">
      <c r="A27" s="358"/>
      <c r="B27" s="359">
        <v>33911303</v>
      </c>
      <c r="C27" s="360"/>
      <c r="D27" s="365">
        <v>0</v>
      </c>
      <c r="E27" s="361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walkyria</dc:creator>
  <cp:keywords/>
  <dc:description/>
  <cp:lastModifiedBy>sefaz</cp:lastModifiedBy>
  <cp:lastPrinted>2015-02-06T01:28:44Z</cp:lastPrinted>
  <dcterms:created xsi:type="dcterms:W3CDTF">2003-07-29T19:13:23Z</dcterms:created>
  <dcterms:modified xsi:type="dcterms:W3CDTF">2015-02-24T11:27:27Z</dcterms:modified>
  <cp:category/>
  <cp:version/>
  <cp:contentType/>
  <cp:contentStatus/>
</cp:coreProperties>
</file>