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630" yWindow="600" windowWidth="19440" windowHeight="13995"/>
  </bookViews>
  <sheets>
    <sheet name="REP_FNDE" sheetId="3" r:id="rId1"/>
  </sheets>
  <definedNames>
    <definedName name="_xlnm._FilterDatabase" localSheetId="0" hidden="1">REP_FNDE!$A$9:$H$34</definedName>
    <definedName name="_xlnm.Print_Area" localSheetId="0">REP_FNDE!$A:$H</definedName>
    <definedName name="iDados">#REF!</definedName>
    <definedName name="iDados_JA">#REF!</definedName>
    <definedName name="iDadosFNDE">#REF!</definedName>
    <definedName name="iMaisEd">#REF!</definedName>
    <definedName name="iParam">#REF!</definedName>
    <definedName name="iRep1">#REF!</definedName>
    <definedName name="iRep2">#REF!</definedName>
    <definedName name="iTiposEst">#REF!</definedName>
    <definedName name="Z_01256739_7226_42D0_8480_2789821310FA_.wvu.FilterData" localSheetId="0" hidden="1">REP_FNDE!$A$9:$H$33</definedName>
  </definedNames>
  <calcPr calcId="124519"/>
  <customWorkbookViews>
    <customWorkbookView name="Marta" guid="{3BB8953C-90CF-4744-9A3C-8A091365E96D}" maximized="1" windowWidth="0" windowHeight="0" activeSheetId="0"/>
    <customWorkbookView name="Mauro" guid="{A13DEB7D-FC47-4B87-8486-4DAA702E8C97}" maximized="1" windowWidth="0" windowHeight="0" activeSheetId="0"/>
    <customWorkbookView name="Filtro 1" guid="{01256739-7226-42D0-8480-2789821310FA}" maximized="1" windowWidth="0" windowHeight="0" activeSheetId="0"/>
    <customWorkbookView name="Filtro 2" guid="{245DFD78-5887-4859-A3C0-5375F22E64B2}" maximized="1" windowWidth="0" windowHeight="0" activeSheetId="0"/>
  </customWorkbookViews>
</workbook>
</file>

<file path=xl/calcChain.xml><?xml version="1.0" encoding="utf-8"?>
<calcChain xmlns="http://schemas.openxmlformats.org/spreadsheetml/2006/main">
  <c r="G6" i="3"/>
  <c r="C9"/>
  <c r="F9"/>
  <c r="E9"/>
  <c r="G9"/>
  <c r="D9"/>
  <c r="A9"/>
  <c r="B9"/>
  <c r="C8" l="1"/>
</calcChain>
</file>

<file path=xl/sharedStrings.xml><?xml version="1.0" encoding="utf-8"?>
<sst xmlns="http://schemas.openxmlformats.org/spreadsheetml/2006/main" count="188" uniqueCount="103">
  <si>
    <t>SUBTOTAIS:</t>
  </si>
  <si>
    <t>SUBT GERAL:</t>
  </si>
  <si>
    <t xml:space="preserve">REGIONAL </t>
  </si>
  <si>
    <t>MUNICÍPIO</t>
  </si>
  <si>
    <t>CNPJ</t>
  </si>
  <si>
    <t>BANCO</t>
  </si>
  <si>
    <t>AGENCIA</t>
  </si>
  <si>
    <t>CONTA CORRENTE</t>
  </si>
  <si>
    <t>VALOR TOTAL DO REPASSE (em R$)</t>
  </si>
  <si>
    <t>Superintendência de Administração, Infraestrutura e Finanças</t>
  </si>
  <si>
    <t>Diretoria de Apoio às Escolas</t>
  </si>
  <si>
    <t>Unidade Técnica Executiva de Alimentação Escolar</t>
  </si>
  <si>
    <t>001</t>
  </si>
  <si>
    <t>3973</t>
  </si>
  <si>
    <t>Tocantinópolis</t>
  </si>
  <si>
    <t>Aguiarnopolis</t>
  </si>
  <si>
    <t>A.A. DA ESC. EST. NAZARÉ NUNES DA SILVA (AGUIARNOPOLIS)</t>
  </si>
  <si>
    <t>01213519000110</t>
  </si>
  <si>
    <t>0810</t>
  </si>
  <si>
    <t>217727</t>
  </si>
  <si>
    <t>Angico</t>
  </si>
  <si>
    <t>ASSOCIAÇÃO DE APOIO DO COL. EST. DULCE COELHO DE SOUSA</t>
  </si>
  <si>
    <t>10800992000195</t>
  </si>
  <si>
    <t>212792</t>
  </si>
  <si>
    <t>Cachoeirinha</t>
  </si>
  <si>
    <t>A.A. E. EST. NOVA DA CACHOEIRINHA/RAIMUNDO NONATO TORRES</t>
  </si>
  <si>
    <t>01213535000103</t>
  </si>
  <si>
    <t>0217689</t>
  </si>
  <si>
    <t>darcinopolis</t>
  </si>
  <si>
    <t>A. APOIO COL. EST. JOSE DE SOUZA PORTO</t>
  </si>
  <si>
    <t>01213532000170</t>
  </si>
  <si>
    <t>25739</t>
  </si>
  <si>
    <t>Itaguatins</t>
  </si>
  <si>
    <t>ASS. DE APOIO ESC. EST. OLAVO BILAC</t>
  </si>
  <si>
    <t>01358337000138</t>
  </si>
  <si>
    <t>218391</t>
  </si>
  <si>
    <t>Luzinopolis</t>
  </si>
  <si>
    <t>ASS. AP.A ESC. EST. JUSCELINO K.DE OLIVEIRA</t>
  </si>
  <si>
    <t>01230232000107</t>
  </si>
  <si>
    <t>022135X</t>
  </si>
  <si>
    <t>Maurilandia do Tocantins</t>
  </si>
  <si>
    <t>A.A.  DA ESC. EST.PEDRO LUDOVICO TEIXEIRA</t>
  </si>
  <si>
    <t>01213528000101</t>
  </si>
  <si>
    <t>0217670</t>
  </si>
  <si>
    <t>Nazare</t>
  </si>
  <si>
    <t>A.DO COLEGIO EST.PRES.CASTELO BRANCO</t>
  </si>
  <si>
    <t>01213522000134</t>
  </si>
  <si>
    <t>217859</t>
  </si>
  <si>
    <t>ASSOC. DE APOIO A ESC. EST.ESPECIAL BEM VIVER</t>
  </si>
  <si>
    <t>10520927000106</t>
  </si>
  <si>
    <t>200336</t>
  </si>
  <si>
    <t>A.A. ESC. EST. DOM CORNELIO CHIZZINI</t>
  </si>
  <si>
    <t>01230233000143</t>
  </si>
  <si>
    <t>21776X</t>
  </si>
  <si>
    <t>A.A.  DA ESCOLA ESTADUAL PIACAVA</t>
  </si>
  <si>
    <t>01230239000110</t>
  </si>
  <si>
    <t>217883</t>
  </si>
  <si>
    <t>Palmeiras do Tocantins</t>
  </si>
  <si>
    <t>A.A. ESC. EST. RAIMUNDO NEIVA DE CARVALHO</t>
  </si>
  <si>
    <t>01213533000114</t>
  </si>
  <si>
    <t>0027529</t>
  </si>
  <si>
    <t>A. DE APOIO DA E. E. PE. CESARE LELLI</t>
  </si>
  <si>
    <t>03778873000118</t>
  </si>
  <si>
    <t>82007</t>
  </si>
  <si>
    <t>Santa Terezinha do Tocantins</t>
  </si>
  <si>
    <t>ASS. A. ESC. EST. DR JOSE FELICIANO FERREIRA</t>
  </si>
  <si>
    <t>01077441000154</t>
  </si>
  <si>
    <t>0026085</t>
  </si>
  <si>
    <t>Tocantinopolis</t>
  </si>
  <si>
    <t>ASSOC.PAIS E MESTRES COL. EST. DEP.DARCY MARINHO</t>
  </si>
  <si>
    <t>01230236000187</t>
  </si>
  <si>
    <t>297410</t>
  </si>
  <si>
    <t>ASSOC. APOIO AO COLÉGIODOM ORIONE</t>
  </si>
  <si>
    <t>13033002000129</t>
  </si>
  <si>
    <t>254193</t>
  </si>
  <si>
    <t>A.A. DO COL.PADRAO/JOSÉ CARNEIRO DE BRITO</t>
  </si>
  <si>
    <t>03880040000163</t>
  </si>
  <si>
    <t>81884</t>
  </si>
  <si>
    <t>ASSOCIAÇÃO DE APOIO A ESCOLA ESPECIAL UM PASSO DIFERENTE -APAE</t>
  </si>
  <si>
    <t>08012610000117</t>
  </si>
  <si>
    <t>204250</t>
  </si>
  <si>
    <t>A.A. ESC. E. E.PROF.ALDENORA A.CORREIA</t>
  </si>
  <si>
    <t>01213527000167</t>
  </si>
  <si>
    <t>58319</t>
  </si>
  <si>
    <t>A. PAIS DA ESC. EST. XV DE NOVEMBRO</t>
  </si>
  <si>
    <t>01213520000145</t>
  </si>
  <si>
    <t>58238</t>
  </si>
  <si>
    <t>A.A ESC. EST.INDIGENAS NRE TOCANTINOPOLIS</t>
  </si>
  <si>
    <t>06171083000168</t>
  </si>
  <si>
    <t>140538</t>
  </si>
  <si>
    <t>A.A. AS ESC. EST.INDIGENAS MATYK E APORO</t>
  </si>
  <si>
    <t>03544096000147</t>
  </si>
  <si>
    <t>67423</t>
  </si>
  <si>
    <t>A. ESCOLAR COM. PE. GIULIANO MORETTI</t>
  </si>
  <si>
    <t>00900202000190</t>
  </si>
  <si>
    <t>217484</t>
  </si>
  <si>
    <t>A.A.  DA ESCOLA ESTADUAL PIO XII</t>
  </si>
  <si>
    <t>01213521000190</t>
  </si>
  <si>
    <t>224839</t>
  </si>
  <si>
    <t>A. DA ESCOLA PAROQUIAL CRISTO REI</t>
  </si>
  <si>
    <t>02026329000157</t>
  </si>
  <si>
    <t>58149</t>
  </si>
  <si>
    <t>1º REPASSE FNDE PNAE  - TOCANTINS  2020</t>
  </si>
</sst>
</file>

<file path=xl/styles.xml><?xml version="1.0" encoding="utf-8"?>
<styleSheet xmlns="http://schemas.openxmlformats.org/spreadsheetml/2006/main">
  <fonts count="12">
    <font>
      <sz val="10"/>
      <color rgb="FF000000"/>
      <name val="Arial"/>
    </font>
    <font>
      <sz val="10"/>
      <name val="Arial"/>
    </font>
    <font>
      <b/>
      <sz val="12"/>
      <name val="Arial"/>
    </font>
    <font>
      <b/>
      <sz val="36"/>
      <color rgb="FF000000"/>
      <name val="Arial"/>
    </font>
    <font>
      <b/>
      <sz val="36"/>
      <color rgb="FF999999"/>
      <name val="Arial"/>
    </font>
    <font>
      <b/>
      <sz val="10"/>
      <color rgb="FFFFFFFF"/>
      <name val="Arial"/>
    </font>
    <font>
      <b/>
      <sz val="14"/>
      <color rgb="FFFFFFFF"/>
      <name val="Arial"/>
    </font>
    <font>
      <b/>
      <sz val="11"/>
      <color rgb="FF000000"/>
      <name val="Calibri"/>
    </font>
    <font>
      <b/>
      <sz val="14"/>
      <name val="Arial"/>
    </font>
    <font>
      <sz val="6"/>
      <name val="Arial"/>
    </font>
    <font>
      <sz val="10"/>
      <color rgb="FF000000"/>
      <name val="Arial"/>
      <family val="2"/>
    </font>
    <font>
      <b/>
      <sz val="26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EDE9CF"/>
        <bgColor rgb="FFEDE9CF"/>
      </patternFill>
    </fill>
    <fill>
      <patternFill patternType="solid">
        <fgColor rgb="FF3D85C6"/>
        <bgColor rgb="FF3D85C6"/>
      </patternFill>
    </fill>
    <fill>
      <patternFill patternType="solid">
        <fgColor rgb="FF666666"/>
        <bgColor rgb="FF666666"/>
      </patternFill>
    </fill>
    <fill>
      <patternFill patternType="solid">
        <fgColor rgb="FFFFFFFF"/>
        <bgColor rgb="FFFFFFFF"/>
      </patternFill>
    </fill>
    <fill>
      <patternFill patternType="solid">
        <fgColor rgb="FFFFE599"/>
        <bgColor rgb="FFFFE599"/>
      </patternFill>
    </fill>
    <fill>
      <patternFill patternType="solid">
        <fgColor rgb="FFD0E0E3"/>
        <bgColor rgb="FFD0E0E3"/>
      </patternFill>
    </fill>
    <fill>
      <patternFill patternType="solid">
        <fgColor rgb="FF434343"/>
        <bgColor rgb="FF434343"/>
      </patternFill>
    </fill>
    <fill>
      <patternFill patternType="solid">
        <fgColor rgb="FFBDBDBD"/>
        <bgColor rgb="FFBDBDBD"/>
      </patternFill>
    </fill>
    <fill>
      <patternFill patternType="solid">
        <fgColor rgb="FF0C343D"/>
        <bgColor rgb="FF0C343D"/>
      </patternFill>
    </fill>
  </fills>
  <borders count="20">
    <border>
      <left/>
      <right/>
      <top/>
      <bottom/>
      <diagonal/>
    </border>
    <border>
      <left/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 style="thin">
        <color rgb="FF3C78D8"/>
      </right>
      <top style="medium">
        <color rgb="FF3C78D8"/>
      </top>
      <bottom style="medium">
        <color rgb="FF3C78D8"/>
      </bottom>
      <diagonal/>
    </border>
    <border>
      <left style="thin">
        <color rgb="FF3C78D8"/>
      </left>
      <right/>
      <top style="medium">
        <color rgb="FF3C78D8"/>
      </top>
      <bottom/>
      <diagonal/>
    </border>
    <border>
      <left style="thin">
        <color rgb="FF3C78D8"/>
      </left>
      <right/>
      <top/>
      <bottom/>
      <diagonal/>
    </border>
    <border>
      <left/>
      <right style="thin">
        <color rgb="FF3C78D8"/>
      </right>
      <top/>
      <bottom/>
      <diagonal/>
    </border>
    <border>
      <left style="thin">
        <color rgb="FF3C78D8"/>
      </left>
      <right style="thin">
        <color rgb="FF3C78D8"/>
      </right>
      <top/>
      <bottom/>
      <diagonal/>
    </border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1155CC"/>
      </left>
      <right/>
      <top/>
      <bottom style="medium">
        <color rgb="FFB45F06"/>
      </bottom>
      <diagonal/>
    </border>
    <border>
      <left/>
      <right/>
      <top/>
      <bottom style="medium">
        <color rgb="FFB45F06"/>
      </bottom>
      <diagonal/>
    </border>
    <border>
      <left/>
      <right style="medium">
        <color rgb="FF3C78D8"/>
      </right>
      <top/>
      <bottom style="medium">
        <color rgb="FFB45F0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7"/>
  </cellStyleXfs>
  <cellXfs count="48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7" borderId="1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8" fillId="7" borderId="2" xfId="0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textRotation="90"/>
    </xf>
    <xf numFmtId="0" fontId="7" fillId="9" borderId="3" xfId="0" applyFont="1" applyFill="1" applyBorder="1" applyAlignment="1">
      <alignment horizontal="center" textRotation="90" wrapText="1"/>
    </xf>
    <xf numFmtId="0" fontId="9" fillId="10" borderId="5" xfId="0" applyFont="1" applyFill="1" applyBorder="1"/>
    <xf numFmtId="0" fontId="9" fillId="10" borderId="6" xfId="0" applyFont="1" applyFill="1" applyBorder="1" applyAlignment="1"/>
    <xf numFmtId="49" fontId="9" fillId="10" borderId="6" xfId="0" applyNumberFormat="1" applyFont="1" applyFill="1" applyBorder="1" applyAlignment="1"/>
    <xf numFmtId="0" fontId="9" fillId="10" borderId="4" xfId="0" applyFont="1" applyFill="1" applyBorder="1" applyAlignment="1"/>
    <xf numFmtId="49" fontId="5" fillId="0" borderId="7" xfId="0" applyNumberFormat="1" applyFont="1" applyFill="1" applyBorder="1" applyAlignment="1">
      <alignment vertical="center"/>
    </xf>
    <xf numFmtId="0" fontId="1" fillId="0" borderId="7" xfId="0" applyFont="1" applyFill="1" applyBorder="1"/>
    <xf numFmtId="4" fontId="6" fillId="0" borderId="7" xfId="0" applyNumberFormat="1" applyFont="1" applyFill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" fillId="0" borderId="7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left" vertical="center"/>
    </xf>
    <xf numFmtId="0" fontId="4" fillId="0" borderId="7" xfId="0" applyFont="1" applyFill="1" applyBorder="1" applyAlignment="1">
      <alignment horizontal="left" vertical="center"/>
    </xf>
    <xf numFmtId="49" fontId="4" fillId="0" borderId="7" xfId="0" applyNumberFormat="1" applyFont="1" applyFill="1" applyBorder="1" applyAlignment="1">
      <alignment horizontal="left" vertical="center"/>
    </xf>
    <xf numFmtId="0" fontId="0" fillId="0" borderId="7" xfId="0" applyFont="1" applyFill="1" applyBorder="1" applyAlignment="1"/>
    <xf numFmtId="0" fontId="2" fillId="0" borderId="7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wrapText="1"/>
    </xf>
    <xf numFmtId="0" fontId="2" fillId="6" borderId="11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vertical="center"/>
    </xf>
    <xf numFmtId="49" fontId="1" fillId="5" borderId="14" xfId="0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vertical="center"/>
    </xf>
    <xf numFmtId="49" fontId="1" fillId="2" borderId="14" xfId="0" applyNumberFormat="1" applyFont="1" applyFill="1" applyBorder="1" applyAlignment="1">
      <alignment vertical="center"/>
    </xf>
    <xf numFmtId="0" fontId="1" fillId="2" borderId="15" xfId="0" applyFont="1" applyFill="1" applyBorder="1" applyAlignment="1">
      <alignment vertical="center"/>
    </xf>
    <xf numFmtId="0" fontId="1" fillId="5" borderId="15" xfId="0" applyFont="1" applyFill="1" applyBorder="1" applyAlignment="1">
      <alignment vertical="center"/>
    </xf>
    <xf numFmtId="0" fontId="1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49" fontId="1" fillId="0" borderId="17" xfId="0" applyNumberFormat="1" applyFont="1" applyBorder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0" fontId="1" fillId="5" borderId="14" xfId="0" applyFont="1" applyFill="1" applyBorder="1" applyAlignment="1">
      <alignment vertical="center" wrapText="1"/>
    </xf>
    <xf numFmtId="0" fontId="1" fillId="0" borderId="17" xfId="0" applyFont="1" applyBorder="1" applyAlignment="1">
      <alignment vertical="center" wrapText="1"/>
    </xf>
    <xf numFmtId="0" fontId="0" fillId="0" borderId="7" xfId="0" applyFont="1" applyBorder="1" applyAlignment="1"/>
    <xf numFmtId="0" fontId="5" fillId="3" borderId="7" xfId="0" applyFont="1" applyFill="1" applyBorder="1" applyAlignment="1">
      <alignment horizontal="center" wrapText="1"/>
    </xf>
    <xf numFmtId="4" fontId="9" fillId="10" borderId="4" xfId="0" applyNumberFormat="1" applyFont="1" applyFill="1" applyBorder="1" applyAlignment="1"/>
    <xf numFmtId="4" fontId="1" fillId="2" borderId="18" xfId="0" applyNumberFormat="1" applyFont="1" applyFill="1" applyBorder="1" applyAlignment="1">
      <alignment vertical="center"/>
    </xf>
    <xf numFmtId="4" fontId="1" fillId="5" borderId="18" xfId="0" applyNumberFormat="1" applyFont="1" applyFill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6" fillId="8" borderId="12" xfId="0" applyNumberFormat="1" applyFont="1" applyFill="1" applyBorder="1" applyAlignment="1">
      <alignment vertical="center"/>
    </xf>
    <xf numFmtId="0" fontId="1" fillId="0" borderId="13" xfId="0" applyFont="1" applyBorder="1"/>
    <xf numFmtId="49" fontId="5" fillId="4" borderId="12" xfId="0" applyNumberFormat="1" applyFont="1" applyFill="1" applyBorder="1" applyAlignment="1">
      <alignment vertical="center"/>
    </xf>
    <xf numFmtId="0" fontId="1" fillId="0" borderId="12" xfId="0" applyFont="1" applyBorder="1"/>
    <xf numFmtId="0" fontId="11" fillId="6" borderId="8" xfId="1" applyFont="1" applyFill="1" applyBorder="1" applyAlignment="1">
      <alignment horizontal="center" vertical="center"/>
    </xf>
    <xf numFmtId="0" fontId="11" fillId="6" borderId="9" xfId="1" applyFont="1" applyFill="1" applyBorder="1" applyAlignment="1">
      <alignment horizontal="center" vertical="center"/>
    </xf>
    <xf numFmtId="0" fontId="11" fillId="6" borderId="10" xfId="1" applyFont="1" applyFill="1" applyBorder="1" applyAlignment="1">
      <alignment horizontal="center" vertical="center"/>
    </xf>
  </cellXfs>
  <cellStyles count="2">
    <cellStyle name="Normal" xfId="0" builtinId="0"/>
    <cellStyle name="Normal 4" xfId="1"/>
  </cellStyles>
  <dxfs count="9"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EDE9CF"/>
          <bgColor rgb="FFEDE9CF"/>
        </patternFill>
      </fill>
    </dxf>
  </dxfs>
  <tableStyles count="4">
    <tableStyle name="REP1-style" pivot="0" count="3">
      <tableStyleElement type="headerRow" dxfId="8"/>
      <tableStyleElement type="firstRowStripe" dxfId="7"/>
      <tableStyleElement type="secondRowStripe" dxfId="6"/>
    </tableStyle>
    <tableStyle name="REP1-style 2" pivot="0" count="2">
      <tableStyleElement type="firstRowStripe" dxfId="5"/>
      <tableStyleElement type="secondRowStripe" dxfId="4"/>
    </tableStyle>
    <tableStyle name="MAIS_EDUC-style" pivot="0" count="2">
      <tableStyleElement type="firstRowStripe" dxfId="3"/>
      <tableStyleElement type="secondRowStripe" dxfId="2"/>
    </tableStyle>
    <tableStyle name="REP_MOD-style" pivot="0" count="2"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2100883</xdr:colOff>
      <xdr:row>1</xdr:row>
      <xdr:rowOff>33129</xdr:rowOff>
    </xdr:from>
    <xdr:to>
      <xdr:col>2</xdr:col>
      <xdr:colOff>4396407</xdr:colOff>
      <xdr:row>2</xdr:row>
      <xdr:rowOff>245579</xdr:rowOff>
    </xdr:to>
    <xdr:pic>
      <xdr:nvPicPr>
        <xdr:cNvPr id="4" name="Imagem 3" descr="Z:\2019\DIVERSOS\Modelos de documentos 2019\LOGO SEDUC DOCUMENTOS 2019.png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4328905" y="347868"/>
          <a:ext cx="2295524" cy="52718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3</xdr:col>
      <xdr:colOff>952500</xdr:colOff>
      <xdr:row>0</xdr:row>
      <xdr:rowOff>137905</xdr:rowOff>
    </xdr:from>
    <xdr:to>
      <xdr:col>7</xdr:col>
      <xdr:colOff>488693</xdr:colOff>
      <xdr:row>3</xdr:row>
      <xdr:rowOff>190500</xdr:rowOff>
    </xdr:to>
    <xdr:pic>
      <xdr:nvPicPr>
        <xdr:cNvPr id="1025" name="Imagem 0" descr="logo03_fundo transparente.png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78587" y="137905"/>
          <a:ext cx="2244606" cy="9968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</sheetPr>
  <dimension ref="A1:H34"/>
  <sheetViews>
    <sheetView showGridLines="0" tabSelected="1" view="pageBreakPreview" zoomScale="115" zoomScaleSheetLayoutView="115" workbookViewId="0">
      <pane ySplit="9" topLeftCell="A10" activePane="bottomLeft" state="frozen"/>
      <selection pane="bottomLeft" activeCell="A10" sqref="A10:XFD417"/>
    </sheetView>
  </sheetViews>
  <sheetFormatPr defaultColWidth="14.42578125" defaultRowHeight="15.75" customHeight="1"/>
  <cols>
    <col min="1" max="1" width="13.28515625" customWidth="1"/>
    <col min="2" max="2" width="20.140625" customWidth="1"/>
    <col min="3" max="3" width="66" customWidth="1"/>
    <col min="4" max="4" width="16.5703125" customWidth="1"/>
    <col min="5" max="5" width="6.7109375" customWidth="1"/>
    <col min="6" max="6" width="7.7109375" customWidth="1"/>
    <col min="7" max="7" width="9.7109375" customWidth="1"/>
    <col min="8" max="8" width="11.28515625" customWidth="1"/>
    <col min="9" max="16384" width="14.42578125" style="35"/>
  </cols>
  <sheetData>
    <row r="1" spans="1:8" customFormat="1" ht="24.95" customHeight="1">
      <c r="A1" s="14" t="s">
        <v>9</v>
      </c>
      <c r="B1" s="15"/>
      <c r="C1" s="12"/>
      <c r="D1" s="16"/>
      <c r="E1" s="18"/>
      <c r="F1" s="18"/>
      <c r="G1" s="17"/>
      <c r="H1" s="17"/>
    </row>
    <row r="2" spans="1:8" customFormat="1" ht="24.95" customHeight="1">
      <c r="A2" s="14" t="s">
        <v>10</v>
      </c>
      <c r="B2" s="15"/>
      <c r="C2" s="15"/>
      <c r="D2" s="17"/>
      <c r="E2" s="18"/>
      <c r="F2" s="18"/>
      <c r="G2" s="17"/>
      <c r="H2" s="17"/>
    </row>
    <row r="3" spans="1:8" customFormat="1" ht="24.95" customHeight="1">
      <c r="A3" s="14" t="s">
        <v>11</v>
      </c>
      <c r="B3" s="15"/>
      <c r="C3" s="15"/>
      <c r="D3" s="19"/>
      <c r="E3" s="19"/>
      <c r="F3" s="19"/>
      <c r="G3" s="19"/>
      <c r="H3" s="19"/>
    </row>
    <row r="4" spans="1:8" customFormat="1" ht="35.25" customHeight="1" thickBot="1">
      <c r="A4" s="15"/>
      <c r="B4" s="15"/>
      <c r="C4" s="15"/>
      <c r="D4" s="20"/>
      <c r="E4" s="11"/>
      <c r="F4" s="12"/>
      <c r="G4" s="13"/>
      <c r="H4" s="12"/>
    </row>
    <row r="5" spans="1:8" customFormat="1" ht="36" customHeight="1" thickBot="1">
      <c r="A5" s="45" t="s">
        <v>102</v>
      </c>
      <c r="B5" s="46"/>
      <c r="C5" s="46"/>
      <c r="D5" s="46"/>
      <c r="E5" s="46"/>
      <c r="F5" s="46"/>
      <c r="G5" s="46"/>
      <c r="H5" s="47"/>
    </row>
    <row r="6" spans="1:8" customFormat="1" ht="24" customHeight="1" thickBot="1">
      <c r="A6" s="21"/>
      <c r="B6" s="21"/>
      <c r="C6" s="21"/>
      <c r="D6" s="22" t="s">
        <v>0</v>
      </c>
      <c r="E6" s="43" t="s">
        <v>1</v>
      </c>
      <c r="F6" s="44"/>
      <c r="G6" s="41">
        <f>SUBTOTAL(9,H9:H34)</f>
        <v>69579.799999999988</v>
      </c>
      <c r="H6" s="42"/>
    </row>
    <row r="7" spans="1:8" ht="15.75" customHeight="1" thickBot="1">
      <c r="A7" s="1"/>
      <c r="B7" s="1"/>
      <c r="C7" s="1"/>
      <c r="H7" s="35"/>
    </row>
    <row r="8" spans="1:8" ht="54.75" customHeight="1" thickBot="1">
      <c r="A8" s="2" t="s">
        <v>2</v>
      </c>
      <c r="B8" s="3" t="s">
        <v>3</v>
      </c>
      <c r="C8" s="4" t="str">
        <f>"UNIDADES EXECUTORAS = " &amp; COUNTA(C10:C34)</f>
        <v>UNIDADES EXECUTORAS = 25</v>
      </c>
      <c r="D8" s="3" t="s">
        <v>4</v>
      </c>
      <c r="E8" s="5" t="s">
        <v>5</v>
      </c>
      <c r="F8" s="5" t="s">
        <v>6</v>
      </c>
      <c r="G8" s="6" t="s">
        <v>7</v>
      </c>
      <c r="H8" s="36" t="s">
        <v>8</v>
      </c>
    </row>
    <row r="9" spans="1:8" ht="11.25" customHeight="1">
      <c r="A9" s="7" t="str">
        <f ca="1">IFERROR(__xludf.DUMMYFUNCTION("Query(iRep1,""SELECT A,B,C,D,E,F,G,H,M,N,O,P,Q,R,S,T,U,V,W"")"),"")</f>
        <v/>
      </c>
      <c r="B9" s="8" t="str">
        <f ca="1">IFERROR(__xludf.DUMMYFUNCTION("""COMPUTED_VALUE"""),"")</f>
        <v/>
      </c>
      <c r="C9" s="8" t="str">
        <f ca="1">IFERROR(__xludf.DUMMYFUNCTION("""COMPUTED_VALUE"""),"")</f>
        <v/>
      </c>
      <c r="D9" s="8" t="str">
        <f ca="1">IFERROR(__xludf.DUMMYFUNCTION("""COMPUTED_VALUE"""),"")</f>
        <v/>
      </c>
      <c r="E9" s="9" t="str">
        <f ca="1">IFERROR(__xludf.DUMMYFUNCTION("""COMPUTED_VALUE"""),"")</f>
        <v/>
      </c>
      <c r="F9" s="9" t="str">
        <f ca="1">IFERROR(__xludf.DUMMYFUNCTION("""COMPUTED_VALUE"""),"")</f>
        <v/>
      </c>
      <c r="G9" s="10" t="str">
        <f ca="1">IFERROR(__xludf.DUMMYFUNCTION("""COMPUTED_VALUE"""),"")</f>
        <v/>
      </c>
      <c r="H9" s="37"/>
    </row>
    <row r="10" spans="1:8" s="14" customFormat="1" ht="24.95" customHeight="1">
      <c r="A10" s="28" t="s">
        <v>14</v>
      </c>
      <c r="B10" s="23" t="s">
        <v>15</v>
      </c>
      <c r="C10" s="33" t="s">
        <v>16</v>
      </c>
      <c r="D10" s="23" t="s">
        <v>17</v>
      </c>
      <c r="E10" s="24" t="s">
        <v>12</v>
      </c>
      <c r="F10" s="24" t="s">
        <v>18</v>
      </c>
      <c r="G10" s="24" t="s">
        <v>19</v>
      </c>
      <c r="H10" s="39">
        <v>3715.2</v>
      </c>
    </row>
    <row r="11" spans="1:8" s="14" customFormat="1" ht="24.95" customHeight="1">
      <c r="A11" s="27" t="s">
        <v>14</v>
      </c>
      <c r="B11" s="25" t="s">
        <v>20</v>
      </c>
      <c r="C11" s="32" t="s">
        <v>21</v>
      </c>
      <c r="D11" s="25" t="s">
        <v>22</v>
      </c>
      <c r="E11" s="26" t="s">
        <v>12</v>
      </c>
      <c r="F11" s="26" t="s">
        <v>13</v>
      </c>
      <c r="G11" s="26" t="s">
        <v>23</v>
      </c>
      <c r="H11" s="38">
        <v>3145</v>
      </c>
    </row>
    <row r="12" spans="1:8" s="14" customFormat="1" ht="24.95" customHeight="1">
      <c r="A12" s="28" t="s">
        <v>14</v>
      </c>
      <c r="B12" s="23" t="s">
        <v>24</v>
      </c>
      <c r="C12" s="33" t="s">
        <v>25</v>
      </c>
      <c r="D12" s="23" t="s">
        <v>26</v>
      </c>
      <c r="E12" s="24" t="s">
        <v>12</v>
      </c>
      <c r="F12" s="24" t="s">
        <v>18</v>
      </c>
      <c r="G12" s="24" t="s">
        <v>27</v>
      </c>
      <c r="H12" s="39">
        <v>2205.599999999999</v>
      </c>
    </row>
    <row r="13" spans="1:8" s="14" customFormat="1" ht="24.95" customHeight="1">
      <c r="A13" s="27" t="s">
        <v>14</v>
      </c>
      <c r="B13" s="25" t="s">
        <v>28</v>
      </c>
      <c r="C13" s="32" t="s">
        <v>29</v>
      </c>
      <c r="D13" s="25" t="s">
        <v>30</v>
      </c>
      <c r="E13" s="26" t="s">
        <v>12</v>
      </c>
      <c r="F13" s="26" t="s">
        <v>18</v>
      </c>
      <c r="G13" s="26" t="s">
        <v>31</v>
      </c>
      <c r="H13" s="38">
        <v>5201.1999999999989</v>
      </c>
    </row>
    <row r="14" spans="1:8" s="14" customFormat="1" ht="24.95" customHeight="1">
      <c r="A14" s="28" t="s">
        <v>14</v>
      </c>
      <c r="B14" s="23" t="s">
        <v>32</v>
      </c>
      <c r="C14" s="33" t="s">
        <v>33</v>
      </c>
      <c r="D14" s="23" t="s">
        <v>34</v>
      </c>
      <c r="E14" s="24" t="s">
        <v>12</v>
      </c>
      <c r="F14" s="24" t="s">
        <v>18</v>
      </c>
      <c r="G14" s="24" t="s">
        <v>35</v>
      </c>
      <c r="H14" s="39">
        <v>2145.6</v>
      </c>
    </row>
    <row r="15" spans="1:8" s="14" customFormat="1" ht="24.95" customHeight="1">
      <c r="A15" s="27" t="s">
        <v>14</v>
      </c>
      <c r="B15" s="25" t="s">
        <v>36</v>
      </c>
      <c r="C15" s="32" t="s">
        <v>37</v>
      </c>
      <c r="D15" s="25" t="s">
        <v>38</v>
      </c>
      <c r="E15" s="26" t="s">
        <v>12</v>
      </c>
      <c r="F15" s="26" t="s">
        <v>18</v>
      </c>
      <c r="G15" s="26" t="s">
        <v>39</v>
      </c>
      <c r="H15" s="38">
        <v>2766.4</v>
      </c>
    </row>
    <row r="16" spans="1:8" s="14" customFormat="1" ht="24.95" customHeight="1">
      <c r="A16" s="28" t="s">
        <v>14</v>
      </c>
      <c r="B16" s="23" t="s">
        <v>40</v>
      </c>
      <c r="C16" s="33" t="s">
        <v>41</v>
      </c>
      <c r="D16" s="23" t="s">
        <v>42</v>
      </c>
      <c r="E16" s="24" t="s">
        <v>12</v>
      </c>
      <c r="F16" s="24" t="s">
        <v>18</v>
      </c>
      <c r="G16" s="24" t="s">
        <v>43</v>
      </c>
      <c r="H16" s="39">
        <v>1724</v>
      </c>
    </row>
    <row r="17" spans="1:8" s="14" customFormat="1" ht="24.95" customHeight="1">
      <c r="A17" s="27" t="s">
        <v>14</v>
      </c>
      <c r="B17" s="25" t="s">
        <v>44</v>
      </c>
      <c r="C17" s="32" t="s">
        <v>45</v>
      </c>
      <c r="D17" s="25" t="s">
        <v>46</v>
      </c>
      <c r="E17" s="26" t="s">
        <v>12</v>
      </c>
      <c r="F17" s="26" t="s">
        <v>18</v>
      </c>
      <c r="G17" s="26" t="s">
        <v>47</v>
      </c>
      <c r="H17" s="38">
        <v>2294.3999999999987</v>
      </c>
    </row>
    <row r="18" spans="1:8" s="14" customFormat="1" ht="24.95" customHeight="1">
      <c r="A18" s="28" t="s">
        <v>14</v>
      </c>
      <c r="B18" s="23" t="s">
        <v>44</v>
      </c>
      <c r="C18" s="33" t="s">
        <v>48</v>
      </c>
      <c r="D18" s="23" t="s">
        <v>49</v>
      </c>
      <c r="E18" s="24" t="s">
        <v>12</v>
      </c>
      <c r="F18" s="24" t="s">
        <v>18</v>
      </c>
      <c r="G18" s="24" t="s">
        <v>50</v>
      </c>
      <c r="H18" s="39">
        <v>629.19999999999993</v>
      </c>
    </row>
    <row r="19" spans="1:8" s="14" customFormat="1" ht="24.95" customHeight="1">
      <c r="A19" s="27" t="s">
        <v>14</v>
      </c>
      <c r="B19" s="25" t="s">
        <v>44</v>
      </c>
      <c r="C19" s="32" t="s">
        <v>51</v>
      </c>
      <c r="D19" s="25" t="s">
        <v>52</v>
      </c>
      <c r="E19" s="26" t="s">
        <v>12</v>
      </c>
      <c r="F19" s="26" t="s">
        <v>18</v>
      </c>
      <c r="G19" s="26" t="s">
        <v>53</v>
      </c>
      <c r="H19" s="38">
        <v>986.40000000000009</v>
      </c>
    </row>
    <row r="20" spans="1:8" s="14" customFormat="1" ht="24.95" customHeight="1">
      <c r="A20" s="28" t="s">
        <v>14</v>
      </c>
      <c r="B20" s="23" t="s">
        <v>44</v>
      </c>
      <c r="C20" s="33" t="s">
        <v>54</v>
      </c>
      <c r="D20" s="23" t="s">
        <v>55</v>
      </c>
      <c r="E20" s="24" t="s">
        <v>12</v>
      </c>
      <c r="F20" s="24" t="s">
        <v>18</v>
      </c>
      <c r="G20" s="24" t="s">
        <v>56</v>
      </c>
      <c r="H20" s="39">
        <v>900</v>
      </c>
    </row>
    <row r="21" spans="1:8" s="14" customFormat="1" ht="24.95" customHeight="1">
      <c r="A21" s="27" t="s">
        <v>14</v>
      </c>
      <c r="B21" s="25" t="s">
        <v>57</v>
      </c>
      <c r="C21" s="32" t="s">
        <v>58</v>
      </c>
      <c r="D21" s="25" t="s">
        <v>59</v>
      </c>
      <c r="E21" s="26" t="s">
        <v>12</v>
      </c>
      <c r="F21" s="26" t="s">
        <v>18</v>
      </c>
      <c r="G21" s="26" t="s">
        <v>60</v>
      </c>
      <c r="H21" s="38">
        <v>3276</v>
      </c>
    </row>
    <row r="22" spans="1:8" s="14" customFormat="1" ht="24.95" customHeight="1">
      <c r="A22" s="28" t="s">
        <v>14</v>
      </c>
      <c r="B22" s="23" t="s">
        <v>57</v>
      </c>
      <c r="C22" s="33" t="s">
        <v>61</v>
      </c>
      <c r="D22" s="23" t="s">
        <v>62</v>
      </c>
      <c r="E22" s="24" t="s">
        <v>12</v>
      </c>
      <c r="F22" s="24" t="s">
        <v>18</v>
      </c>
      <c r="G22" s="24" t="s">
        <v>63</v>
      </c>
      <c r="H22" s="39">
        <v>1426.2</v>
      </c>
    </row>
    <row r="23" spans="1:8" s="14" customFormat="1" ht="24.95" customHeight="1">
      <c r="A23" s="27" t="s">
        <v>14</v>
      </c>
      <c r="B23" s="25" t="s">
        <v>64</v>
      </c>
      <c r="C23" s="32" t="s">
        <v>65</v>
      </c>
      <c r="D23" s="25" t="s">
        <v>66</v>
      </c>
      <c r="E23" s="26" t="s">
        <v>12</v>
      </c>
      <c r="F23" s="26" t="s">
        <v>18</v>
      </c>
      <c r="G23" s="26" t="s">
        <v>67</v>
      </c>
      <c r="H23" s="38">
        <v>1425.6</v>
      </c>
    </row>
    <row r="24" spans="1:8" s="14" customFormat="1" ht="24.95" customHeight="1">
      <c r="A24" s="28" t="s">
        <v>14</v>
      </c>
      <c r="B24" s="23" t="s">
        <v>68</v>
      </c>
      <c r="C24" s="33" t="s">
        <v>69</v>
      </c>
      <c r="D24" s="23" t="s">
        <v>70</v>
      </c>
      <c r="E24" s="24" t="s">
        <v>12</v>
      </c>
      <c r="F24" s="24" t="s">
        <v>18</v>
      </c>
      <c r="G24" s="24" t="s">
        <v>71</v>
      </c>
      <c r="H24" s="39">
        <v>233.2</v>
      </c>
    </row>
    <row r="25" spans="1:8" s="14" customFormat="1" ht="24.95" customHeight="1">
      <c r="A25" s="27" t="s">
        <v>14</v>
      </c>
      <c r="B25" s="25" t="s">
        <v>68</v>
      </c>
      <c r="C25" s="32" t="s">
        <v>72</v>
      </c>
      <c r="D25" s="25" t="s">
        <v>73</v>
      </c>
      <c r="E25" s="26" t="s">
        <v>12</v>
      </c>
      <c r="F25" s="26" t="s">
        <v>18</v>
      </c>
      <c r="G25" s="26" t="s">
        <v>74</v>
      </c>
      <c r="H25" s="38">
        <v>3865.3999999999992</v>
      </c>
    </row>
    <row r="26" spans="1:8" s="14" customFormat="1" ht="24.95" customHeight="1">
      <c r="A26" s="28" t="s">
        <v>14</v>
      </c>
      <c r="B26" s="23" t="s">
        <v>68</v>
      </c>
      <c r="C26" s="33" t="s">
        <v>75</v>
      </c>
      <c r="D26" s="23" t="s">
        <v>76</v>
      </c>
      <c r="E26" s="24" t="s">
        <v>12</v>
      </c>
      <c r="F26" s="24" t="s">
        <v>18</v>
      </c>
      <c r="G26" s="24" t="s">
        <v>77</v>
      </c>
      <c r="H26" s="39">
        <v>3437.3999999999992</v>
      </c>
    </row>
    <row r="27" spans="1:8" s="14" customFormat="1" ht="24.95" customHeight="1">
      <c r="A27" s="27" t="s">
        <v>14</v>
      </c>
      <c r="B27" s="25" t="s">
        <v>68</v>
      </c>
      <c r="C27" s="32" t="s">
        <v>78</v>
      </c>
      <c r="D27" s="25" t="s">
        <v>79</v>
      </c>
      <c r="E27" s="26" t="s">
        <v>12</v>
      </c>
      <c r="F27" s="26" t="s">
        <v>18</v>
      </c>
      <c r="G27" s="26" t="s">
        <v>80</v>
      </c>
      <c r="H27" s="38">
        <v>515.6</v>
      </c>
    </row>
    <row r="28" spans="1:8" s="14" customFormat="1" ht="24.95" customHeight="1">
      <c r="A28" s="28" t="s">
        <v>14</v>
      </c>
      <c r="B28" s="23" t="s">
        <v>68</v>
      </c>
      <c r="C28" s="33" t="s">
        <v>81</v>
      </c>
      <c r="D28" s="23" t="s">
        <v>82</v>
      </c>
      <c r="E28" s="24" t="s">
        <v>12</v>
      </c>
      <c r="F28" s="24" t="s">
        <v>18</v>
      </c>
      <c r="G28" s="24" t="s">
        <v>83</v>
      </c>
      <c r="H28" s="39">
        <v>2802</v>
      </c>
    </row>
    <row r="29" spans="1:8" s="14" customFormat="1" ht="24.95" customHeight="1">
      <c r="A29" s="27" t="s">
        <v>14</v>
      </c>
      <c r="B29" s="25" t="s">
        <v>68</v>
      </c>
      <c r="C29" s="32" t="s">
        <v>84</v>
      </c>
      <c r="D29" s="25" t="s">
        <v>85</v>
      </c>
      <c r="E29" s="26" t="s">
        <v>12</v>
      </c>
      <c r="F29" s="26" t="s">
        <v>18</v>
      </c>
      <c r="G29" s="26" t="s">
        <v>86</v>
      </c>
      <c r="H29" s="38">
        <v>3775.6</v>
      </c>
    </row>
    <row r="30" spans="1:8" s="14" customFormat="1" ht="24.95" customHeight="1">
      <c r="A30" s="28" t="s">
        <v>14</v>
      </c>
      <c r="B30" s="23" t="s">
        <v>68</v>
      </c>
      <c r="C30" s="33" t="s">
        <v>87</v>
      </c>
      <c r="D30" s="23" t="s">
        <v>88</v>
      </c>
      <c r="E30" s="24" t="s">
        <v>12</v>
      </c>
      <c r="F30" s="24" t="s">
        <v>18</v>
      </c>
      <c r="G30" s="24" t="s">
        <v>89</v>
      </c>
      <c r="H30" s="39">
        <v>6229.8</v>
      </c>
    </row>
    <row r="31" spans="1:8" s="14" customFormat="1" ht="24.95" customHeight="1">
      <c r="A31" s="27" t="s">
        <v>14</v>
      </c>
      <c r="B31" s="25" t="s">
        <v>68</v>
      </c>
      <c r="C31" s="32" t="s">
        <v>90</v>
      </c>
      <c r="D31" s="25" t="s">
        <v>91</v>
      </c>
      <c r="E31" s="26" t="s">
        <v>12</v>
      </c>
      <c r="F31" s="26" t="s">
        <v>18</v>
      </c>
      <c r="G31" s="26" t="s">
        <v>92</v>
      </c>
      <c r="H31" s="38">
        <v>7681</v>
      </c>
    </row>
    <row r="32" spans="1:8" s="14" customFormat="1" ht="24.95" customHeight="1">
      <c r="A32" s="28" t="s">
        <v>14</v>
      </c>
      <c r="B32" s="23" t="s">
        <v>68</v>
      </c>
      <c r="C32" s="33" t="s">
        <v>93</v>
      </c>
      <c r="D32" s="23" t="s">
        <v>94</v>
      </c>
      <c r="E32" s="24" t="s">
        <v>12</v>
      </c>
      <c r="F32" s="24" t="s">
        <v>18</v>
      </c>
      <c r="G32" s="24" t="s">
        <v>95</v>
      </c>
      <c r="H32" s="39">
        <v>2261.1999999999998</v>
      </c>
    </row>
    <row r="33" spans="1:8" s="14" customFormat="1" ht="24.95" customHeight="1">
      <c r="A33" s="27" t="s">
        <v>14</v>
      </c>
      <c r="B33" s="25" t="s">
        <v>68</v>
      </c>
      <c r="C33" s="32" t="s">
        <v>96</v>
      </c>
      <c r="D33" s="25" t="s">
        <v>97</v>
      </c>
      <c r="E33" s="26" t="s">
        <v>12</v>
      </c>
      <c r="F33" s="26" t="s">
        <v>18</v>
      </c>
      <c r="G33" s="25" t="s">
        <v>98</v>
      </c>
      <c r="H33" s="38">
        <v>0</v>
      </c>
    </row>
    <row r="34" spans="1:8" s="14" customFormat="1" ht="24.95" customHeight="1" thickBot="1">
      <c r="A34" s="29" t="s">
        <v>14</v>
      </c>
      <c r="B34" s="30" t="s">
        <v>68</v>
      </c>
      <c r="C34" s="34" t="s">
        <v>99</v>
      </c>
      <c r="D34" s="30" t="s">
        <v>100</v>
      </c>
      <c r="E34" s="31" t="s">
        <v>12</v>
      </c>
      <c r="F34" s="31" t="s">
        <v>18</v>
      </c>
      <c r="G34" s="30" t="s">
        <v>101</v>
      </c>
      <c r="H34" s="40">
        <v>6937.7999999999902</v>
      </c>
    </row>
  </sheetData>
  <autoFilter ref="A9:H34"/>
  <customSheetViews>
    <customSheetView guid="{01256739-7226-42D0-8480-2789821310FA}" filter="1" showAutoFilter="1">
      <pageMargins left="0.511811024" right="0.511811024" top="0.78740157499999996" bottom="0.78740157499999996" header="0.31496062000000002" footer="0.31496062000000002"/>
      <autoFilter ref="A7:T439"/>
    </customSheetView>
  </customSheetViews>
  <mergeCells count="3">
    <mergeCell ref="G6:H6"/>
    <mergeCell ref="E6:F6"/>
    <mergeCell ref="A5:H5"/>
  </mergeCells>
  <pageMargins left="0.51181102362204722" right="0.51181102362204722" top="0.78740157480314965" bottom="0.78740157480314965" header="0.31496062992125984" footer="0.31496062992125984"/>
  <pageSetup paperSize="9" scale="6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REP_FNDE</vt:lpstr>
      <vt:lpstr>REP_FNDE!Area_de_impressao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Evandro Carlos Ribeiro de França</dc:creator>
  <cp:lastModifiedBy>47047917187</cp:lastModifiedBy>
  <cp:lastPrinted>2020-02-19T12:26:07Z</cp:lastPrinted>
  <dcterms:modified xsi:type="dcterms:W3CDTF">2020-02-27T20:10:52Z</dcterms:modified>
</cp:coreProperties>
</file>