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CONVENIOS SEPLAN\CONVENIOS E OP DE CRÉDITO\CONVÊNIOS 2021\PAINEIS SICONV\"/>
    </mc:Choice>
  </mc:AlternateContent>
  <bookViews>
    <workbookView xWindow="0" yWindow="0" windowWidth="20490" windowHeight="732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K25" i="1" s="1"/>
  <c r="I25" i="1"/>
  <c r="H25" i="1"/>
  <c r="G25" i="1"/>
  <c r="F25" i="1"/>
  <c r="E25" i="1"/>
  <c r="D25" i="1"/>
  <c r="C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J25" i="1" s="1"/>
</calcChain>
</file>

<file path=xl/sharedStrings.xml><?xml version="1.0" encoding="utf-8"?>
<sst xmlns="http://schemas.openxmlformats.org/spreadsheetml/2006/main" count="32" uniqueCount="32">
  <si>
    <t>CONVÊNIOS FEDERAIS EM VIGÊNCIA</t>
  </si>
  <si>
    <t>QTD</t>
  </si>
  <si>
    <t>UNIDADE EXECUTORA</t>
  </si>
  <si>
    <t>SALDO</t>
  </si>
  <si>
    <t>Valor Global</t>
  </si>
  <si>
    <t>Valor Repasse</t>
  </si>
  <si>
    <t>Valor Contrapartida</t>
  </si>
  <si>
    <t>Valor Desembolsado</t>
  </si>
  <si>
    <t xml:space="preserve">Valor a Desembolsar </t>
  </si>
  <si>
    <t>Ingresso de Contrapartida</t>
  </si>
  <si>
    <t>Falta Depositar Contrapartida</t>
  </si>
  <si>
    <t>Saldo a Executar</t>
  </si>
  <si>
    <t>% Execução</t>
  </si>
  <si>
    <t>Valor pago</t>
  </si>
  <si>
    <t>AGENCIA DE DEFESA AGROPECUARIA DO ESTADO DO TOCANTINS</t>
  </si>
  <si>
    <t xml:space="preserve">AGENCIA DO DESENVOLVIMENTO DO TURISMO, CULTURA E ECONOMIA CRIATIVA </t>
  </si>
  <si>
    <t>AGENCIA TOCANTINENSE  DE TRANSPORTES E OBRAS - AGETO</t>
  </si>
  <si>
    <t>AGENCIA TOCANTINENSE DE CIENCIA, TECNOLOGIA E INOVACAO</t>
  </si>
  <si>
    <t>AGENCIA TOCANTINENSE DE SANEAMENTO - ATS</t>
  </si>
  <si>
    <t>CORPO DE BOMBEIROS MILITAR DO ESTADO DO TOCANTINS - CBMTO</t>
  </si>
  <si>
    <t>INSTITUTO DE DESENVOLVIMENTO RURAL DO TOCANTINS - RURALTINS</t>
  </si>
  <si>
    <t>POLICIA MILITAR DO ESTADO DO TOCANTINS</t>
  </si>
  <si>
    <t>SECRETARIA DA AGRICULTURA, PECUARIA E AQUICULTURA</t>
  </si>
  <si>
    <t>SECRETARIA DA EDUCACAO, JUVENTUDE E ESPORTES</t>
  </si>
  <si>
    <t>SECRETARIA DA SEGURANCA PUBLICA - S.S.P.</t>
  </si>
  <si>
    <t>SECRETARIA DE CIDADANIA E JUSTICA</t>
  </si>
  <si>
    <t>SECRETARIA DE INFRAESTRUTURA, CIDADES E HABITACAO</t>
  </si>
  <si>
    <t>SECRETARIA DO MEIO AMBIENTE E RECURSOS HIDRICOS</t>
  </si>
  <si>
    <t>SECRETARIA DO TRABALHO E ASSISTENCIA SOCIAL</t>
  </si>
  <si>
    <t>TOCANTINS SECRETARIA DE ESTADO DE SAUDE</t>
  </si>
  <si>
    <t>UNIVERSIDADE ESTADUAL DO TOCANTINS - UNITINS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</si>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</sst>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8"/>
      <color rgb="FF000000"/>
      <name val="Times New Roman"/>
      <family val="1"/>
    </font>
    <font>
      <sz val="8"/>
      <name val="Times New Roman"/>
      <family val="1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  <font>
      <sz val="8"/>
      <color rgb="FF000000"/>
      <name val="Times New Roman"/>
      <family val="1"/>
    </font>
    <font>
      <b/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  <fill>
      <patternFill patternType="solid">
        <fgColor rgb="FFFFFFFF"/>
        <bgColor rgb="FFF5F5F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9" fontId="8" fillId="0" borderId="0" applyBorder="0" applyProtection="0"/>
  </cellStyleXfs>
  <cellXfs count="22">
    <xf numFmtId="0" fontId="0" fillId="0" borderId="0" xfId="0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4" fontId="3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4" fontId="0" fillId="0" borderId="1" xfId="0" applyNumberFormat="1" applyBorder="1"/>
    <xf numFmtId="4" fontId="7" fillId="0" borderId="1" xfId="1" applyNumberFormat="1" applyFont="1" applyBorder="1" applyAlignment="1">
      <alignment horizontal="center" vertical="center"/>
    </xf>
    <xf numFmtId="10" fontId="7" fillId="0" borderId="1" xfId="2" applyNumberFormat="1" applyFont="1" applyBorder="1" applyAlignment="1" applyProtection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/>
    <xf numFmtId="4" fontId="7" fillId="2" borderId="1" xfId="1" applyNumberFormat="1" applyFont="1" applyFill="1" applyBorder="1" applyAlignment="1">
      <alignment horizontal="center" vertical="center"/>
    </xf>
    <xf numFmtId="10" fontId="7" fillId="2" borderId="1" xfId="2" applyNumberFormat="1" applyFont="1" applyFill="1" applyBorder="1" applyAlignment="1" applyProtection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1" fillId="3" borderId="0" xfId="0" applyFont="1" applyFill="1" applyBorder="1"/>
    <xf numFmtId="10" fontId="3" fillId="0" borderId="0" xfId="2" applyNumberFormat="1" applyFont="1" applyBorder="1" applyAlignment="1" applyProtection="1">
      <alignment horizontal="center" vertical="center"/>
    </xf>
    <xf numFmtId="1" fontId="0" fillId="0" borderId="1" xfId="0" applyNumberFormat="1" applyBorder="1"/>
    <xf numFmtId="1" fontId="1" fillId="5" borderId="1" xfId="0" applyNumberFormat="1" applyFont="1" applyFill="1" applyBorder="1"/>
  </cellXfs>
  <cellStyles count="3">
    <cellStyle name="Normal" xfId="0" builtinId="0"/>
    <cellStyle name="Normal 2" xfId="1"/>
    <cellStyle name="Porcentagem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390600</xdr:colOff>
      <xdr:row>0</xdr:row>
      <xdr:rowOff>85680</xdr:rowOff>
    </xdr:from>
    <xdr:to>
      <xdr:col>1</xdr:col>
      <xdr:colOff>3124080</xdr:colOff>
      <xdr:row>3</xdr:row>
      <xdr:rowOff>94680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90600" y="85680"/>
          <a:ext cx="3209730" cy="5805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26"/>
  <sheetViews>
    <sheetView tabSelected="1" zoomScale="85" zoomScaleNormal="85" workbookViewId="0">
      <selection activeCell="B13" sqref="B13"/>
    </sheetView>
  </sheetViews>
  <sheetFormatPr defaultRowHeight="15" x14ac:dyDescent="0.25"/>
  <cols>
    <col min="1" max="1" width="7.140625" style="4" customWidth="1"/>
    <col min="2" max="2" width="56.28515625" style="4" customWidth="1"/>
    <col min="3" max="3" width="14.140625" style="4" customWidth="1"/>
    <col min="4" max="4" width="15" style="4" customWidth="1"/>
    <col min="5" max="5" width="13" style="4" customWidth="1"/>
    <col min="6" max="6" width="14.7109375" style="4" customWidth="1"/>
    <col min="7" max="7" width="13.42578125" style="4" customWidth="1"/>
    <col min="8" max="8" width="11.85546875" style="4" customWidth="1"/>
    <col min="9" max="9" width="13.140625" style="4" customWidth="1"/>
    <col min="10" max="10" width="13.7109375" style="4" customWidth="1"/>
    <col min="11" max="11" width="15.5703125" style="4" customWidth="1"/>
    <col min="12" max="12" width="14.85546875" style="4" customWidth="1"/>
    <col min="13" max="1024" width="9.140625" style="4" customWidth="1"/>
  </cols>
  <sheetData>
    <row r="3" spans="1:12" x14ac:dyDescent="0.25">
      <c r="A3" s="1"/>
      <c r="B3" s="1"/>
      <c r="C3" s="2"/>
      <c r="D3" s="2"/>
      <c r="E3" s="2"/>
      <c r="F3" s="3"/>
      <c r="G3" s="1"/>
      <c r="H3" s="1"/>
      <c r="I3" s="1"/>
      <c r="J3" s="1"/>
      <c r="K3" s="1"/>
    </row>
    <row r="5" spans="1:12" x14ac:dyDescent="0.25">
      <c r="C5" s="4" t="s">
        <v>0</v>
      </c>
    </row>
    <row r="6" spans="1:12" ht="12.75" customHeight="1" x14ac:dyDescent="0.25">
      <c r="A6" s="5" t="s">
        <v>1</v>
      </c>
      <c r="B6" s="5" t="s">
        <v>2</v>
      </c>
      <c r="C6" s="5" t="s">
        <v>3</v>
      </c>
      <c r="D6" s="5"/>
      <c r="E6" s="5"/>
      <c r="F6" s="5"/>
      <c r="G6" s="5"/>
      <c r="H6" s="5"/>
      <c r="I6" s="5"/>
      <c r="J6" s="5"/>
      <c r="K6" s="5"/>
      <c r="L6" s="5"/>
    </row>
    <row r="7" spans="1:12" ht="21" x14ac:dyDescent="0.25">
      <c r="A7" s="5"/>
      <c r="B7" s="5"/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6" t="s">
        <v>9</v>
      </c>
      <c r="I7" s="6" t="s">
        <v>10</v>
      </c>
      <c r="J7" s="6" t="s">
        <v>11</v>
      </c>
      <c r="K7" s="6" t="s">
        <v>12</v>
      </c>
      <c r="L7" s="6" t="s">
        <v>13</v>
      </c>
    </row>
    <row r="8" spans="1:12" ht="30" x14ac:dyDescent="0.25">
      <c r="A8" s="20">
        <v>1</v>
      </c>
      <c r="B8" s="7" t="s">
        <v>14</v>
      </c>
      <c r="C8" s="8">
        <v>3658000</v>
      </c>
      <c r="D8" s="8">
        <v>3500000</v>
      </c>
      <c r="E8" s="8">
        <v>158000</v>
      </c>
      <c r="F8" s="8">
        <v>1444300</v>
      </c>
      <c r="G8" s="8">
        <v>2055700</v>
      </c>
      <c r="H8" s="8">
        <v>53000</v>
      </c>
      <c r="I8" s="8">
        <v>105000</v>
      </c>
      <c r="J8" s="9">
        <f t="shared" ref="J8:J24" si="0">C8-L8</f>
        <v>3658000</v>
      </c>
      <c r="K8" s="10">
        <f t="shared" ref="K8:K24" si="1">(L8/C8)</f>
        <v>0</v>
      </c>
      <c r="L8" s="8">
        <v>0</v>
      </c>
    </row>
    <row r="9" spans="1:12" ht="30" x14ac:dyDescent="0.25">
      <c r="A9" s="20">
        <v>1</v>
      </c>
      <c r="B9" s="7" t="s">
        <v>15</v>
      </c>
      <c r="C9" s="8">
        <v>706600</v>
      </c>
      <c r="D9" s="8">
        <v>699600</v>
      </c>
      <c r="E9" s="8">
        <v>7000</v>
      </c>
      <c r="F9" s="8">
        <v>0</v>
      </c>
      <c r="G9" s="8">
        <v>699600</v>
      </c>
      <c r="H9" s="8">
        <v>0</v>
      </c>
      <c r="I9" s="8">
        <v>7000</v>
      </c>
      <c r="J9" s="9">
        <f t="shared" si="0"/>
        <v>706600</v>
      </c>
      <c r="K9" s="10">
        <f t="shared" si="1"/>
        <v>0</v>
      </c>
      <c r="L9" s="8">
        <v>0</v>
      </c>
    </row>
    <row r="10" spans="1:12" x14ac:dyDescent="0.25">
      <c r="A10" s="20">
        <v>1</v>
      </c>
      <c r="B10" s="7" t="s">
        <v>16</v>
      </c>
      <c r="C10" s="8">
        <v>68738010.099999994</v>
      </c>
      <c r="D10" s="8">
        <v>68250000</v>
      </c>
      <c r="E10" s="8">
        <v>488010.1</v>
      </c>
      <c r="F10" s="8">
        <v>60194844.219999999</v>
      </c>
      <c r="G10" s="8">
        <v>8055155.7800000012</v>
      </c>
      <c r="H10" s="8">
        <v>486654.18</v>
      </c>
      <c r="I10" s="8">
        <v>1355.9199999999837</v>
      </c>
      <c r="J10" s="9">
        <f t="shared" si="0"/>
        <v>9310642.5000000969</v>
      </c>
      <c r="K10" s="10">
        <f t="shared" si="1"/>
        <v>0.8645488502437737</v>
      </c>
      <c r="L10" s="8">
        <v>59427367.599999897</v>
      </c>
    </row>
    <row r="11" spans="1:12" ht="30" x14ac:dyDescent="0.25">
      <c r="A11" s="20">
        <v>6</v>
      </c>
      <c r="B11" s="7" t="s">
        <v>17</v>
      </c>
      <c r="C11" s="8">
        <v>17388598.27</v>
      </c>
      <c r="D11" s="8">
        <v>14197952.73</v>
      </c>
      <c r="E11" s="8">
        <v>3190645.54</v>
      </c>
      <c r="F11" s="8">
        <v>1180625</v>
      </c>
      <c r="G11" s="8">
        <v>170625</v>
      </c>
      <c r="H11" s="8">
        <v>213000</v>
      </c>
      <c r="I11" s="8">
        <v>2977645.54</v>
      </c>
      <c r="J11" s="9">
        <f t="shared" si="0"/>
        <v>12203035.739999998</v>
      </c>
      <c r="K11" s="10">
        <f t="shared" si="1"/>
        <v>0.29821624776658895</v>
      </c>
      <c r="L11" s="8">
        <v>5185562.53</v>
      </c>
    </row>
    <row r="12" spans="1:12" x14ac:dyDescent="0.25">
      <c r="A12" s="20">
        <v>16</v>
      </c>
      <c r="B12" s="7" t="s">
        <v>18</v>
      </c>
      <c r="C12" s="8">
        <v>67024606.399999999</v>
      </c>
      <c r="D12" s="8">
        <v>58006446.620000005</v>
      </c>
      <c r="E12" s="8">
        <v>8710022.2300000004</v>
      </c>
      <c r="F12" s="8">
        <v>6595912.21</v>
      </c>
      <c r="G12" s="8">
        <v>14716337.789999999</v>
      </c>
      <c r="H12" s="8">
        <v>590250</v>
      </c>
      <c r="I12" s="8">
        <v>8119772.2300000004</v>
      </c>
      <c r="J12" s="9">
        <f t="shared" si="0"/>
        <v>63512890.049999997</v>
      </c>
      <c r="K12" s="10">
        <f t="shared" si="1"/>
        <v>5.2394434501296834E-2</v>
      </c>
      <c r="L12" s="8">
        <v>3511716.3500000006</v>
      </c>
    </row>
    <row r="13" spans="1:12" ht="30" x14ac:dyDescent="0.25">
      <c r="A13" s="20">
        <v>2</v>
      </c>
      <c r="B13" s="7" t="s">
        <v>19</v>
      </c>
      <c r="C13" s="8">
        <v>14590510.629999999</v>
      </c>
      <c r="D13" s="8">
        <v>14575820.629999999</v>
      </c>
      <c r="E13" s="8">
        <v>14690</v>
      </c>
      <c r="F13" s="8">
        <v>5073834.79</v>
      </c>
      <c r="G13" s="8">
        <v>9501985.8399999999</v>
      </c>
      <c r="H13" s="8">
        <v>14690</v>
      </c>
      <c r="I13" s="8">
        <v>0</v>
      </c>
      <c r="J13" s="9">
        <f t="shared" si="0"/>
        <v>10780083.189999999</v>
      </c>
      <c r="K13" s="10">
        <f t="shared" si="1"/>
        <v>0.26115792220220602</v>
      </c>
      <c r="L13" s="8">
        <v>3810427.44</v>
      </c>
    </row>
    <row r="14" spans="1:12" ht="30" x14ac:dyDescent="0.25">
      <c r="A14" s="20">
        <v>6</v>
      </c>
      <c r="B14" s="7" t="s">
        <v>20</v>
      </c>
      <c r="C14" s="8">
        <v>14194459.220000001</v>
      </c>
      <c r="D14" s="8">
        <v>13679285</v>
      </c>
      <c r="E14" s="8">
        <v>515174.22000000003</v>
      </c>
      <c r="F14" s="8">
        <v>7041854.0999999996</v>
      </c>
      <c r="G14" s="8">
        <v>6637430.9000000004</v>
      </c>
      <c r="H14" s="8">
        <v>507496.76</v>
      </c>
      <c r="I14" s="8">
        <v>7677.460000000021</v>
      </c>
      <c r="J14" s="9">
        <f t="shared" si="0"/>
        <v>10659107.15</v>
      </c>
      <c r="K14" s="10">
        <f t="shared" si="1"/>
        <v>0.24906563999413855</v>
      </c>
      <c r="L14" s="8">
        <v>3535352.0700000008</v>
      </c>
    </row>
    <row r="15" spans="1:12" x14ac:dyDescent="0.25">
      <c r="A15" s="20">
        <v>8</v>
      </c>
      <c r="B15" s="7" t="s">
        <v>21</v>
      </c>
      <c r="C15" s="8">
        <v>29108770.540000003</v>
      </c>
      <c r="D15" s="8">
        <v>28224363.880000003</v>
      </c>
      <c r="E15" s="8">
        <v>857138.75</v>
      </c>
      <c r="F15" s="8">
        <v>10236535.23</v>
      </c>
      <c r="G15" s="8">
        <v>17987828.649999999</v>
      </c>
      <c r="H15" s="8">
        <v>789004.80000000005</v>
      </c>
      <c r="I15" s="8">
        <v>83164.33</v>
      </c>
      <c r="J15" s="9">
        <f t="shared" si="0"/>
        <v>23064522.910000004</v>
      </c>
      <c r="K15" s="10">
        <f t="shared" si="1"/>
        <v>0.20764352179334608</v>
      </c>
      <c r="L15" s="8">
        <v>6044247.6300000008</v>
      </c>
    </row>
    <row r="16" spans="1:12" x14ac:dyDescent="0.25">
      <c r="A16" s="20">
        <v>9</v>
      </c>
      <c r="B16" s="7" t="s">
        <v>22</v>
      </c>
      <c r="C16" s="8">
        <v>28051330.650000002</v>
      </c>
      <c r="D16" s="8">
        <v>27479317.469999999</v>
      </c>
      <c r="E16" s="8">
        <v>380923.18</v>
      </c>
      <c r="F16" s="8">
        <v>16778567.469999999</v>
      </c>
      <c r="G16" s="8">
        <v>10700750</v>
      </c>
      <c r="H16" s="8">
        <v>415426.82</v>
      </c>
      <c r="I16" s="8">
        <v>0</v>
      </c>
      <c r="J16" s="9">
        <f t="shared" si="0"/>
        <v>13736865.480000002</v>
      </c>
      <c r="K16" s="10">
        <f t="shared" si="1"/>
        <v>0.51029540625374925</v>
      </c>
      <c r="L16" s="8">
        <v>14314465.17</v>
      </c>
    </row>
    <row r="17" spans="1:12" x14ac:dyDescent="0.25">
      <c r="A17" s="20">
        <v>9</v>
      </c>
      <c r="B17" s="7" t="s">
        <v>23</v>
      </c>
      <c r="C17" s="8">
        <v>86087797.269999996</v>
      </c>
      <c r="D17" s="8">
        <v>84882550.030000001</v>
      </c>
      <c r="E17" s="8">
        <v>1205247.2400000002</v>
      </c>
      <c r="F17" s="8">
        <v>1951958.97</v>
      </c>
      <c r="G17" s="8">
        <v>2093276.65</v>
      </c>
      <c r="H17" s="8">
        <v>382367.95</v>
      </c>
      <c r="I17" s="8">
        <v>822879.29000000015</v>
      </c>
      <c r="J17" s="9">
        <f t="shared" si="0"/>
        <v>41609158.459999993</v>
      </c>
      <c r="K17" s="10">
        <f t="shared" si="1"/>
        <v>0.51666601098527565</v>
      </c>
      <c r="L17" s="8">
        <v>44478638.810000002</v>
      </c>
    </row>
    <row r="18" spans="1:12" x14ac:dyDescent="0.25">
      <c r="A18" s="20">
        <v>7</v>
      </c>
      <c r="B18" s="7" t="s">
        <v>24</v>
      </c>
      <c r="C18" s="8">
        <v>46455481.850000001</v>
      </c>
      <c r="D18" s="8">
        <v>45985653.589999996</v>
      </c>
      <c r="E18" s="8">
        <v>290166.77</v>
      </c>
      <c r="F18" s="8">
        <v>25015653.59</v>
      </c>
      <c r="G18" s="8">
        <v>20970000</v>
      </c>
      <c r="H18" s="8">
        <v>260166.47</v>
      </c>
      <c r="I18" s="8">
        <v>30000.299999999996</v>
      </c>
      <c r="J18" s="9">
        <f t="shared" si="0"/>
        <v>29381107.600000001</v>
      </c>
      <c r="K18" s="10">
        <f t="shared" si="1"/>
        <v>0.36754272197910698</v>
      </c>
      <c r="L18" s="8">
        <v>17074374.25</v>
      </c>
    </row>
    <row r="19" spans="1:12" x14ac:dyDescent="0.25">
      <c r="A19" s="20">
        <v>12</v>
      </c>
      <c r="B19" s="7" t="s">
        <v>25</v>
      </c>
      <c r="C19" s="8">
        <v>33280081.440000001</v>
      </c>
      <c r="D19" s="8">
        <v>32422037.430000003</v>
      </c>
      <c r="E19" s="8">
        <v>599272.77000000014</v>
      </c>
      <c r="F19" s="8">
        <v>27278719.440000005</v>
      </c>
      <c r="G19" s="8">
        <v>5143317.9900000039</v>
      </c>
      <c r="H19" s="8">
        <v>346529.62999999995</v>
      </c>
      <c r="I19" s="8">
        <v>252743.14000000004</v>
      </c>
      <c r="J19" s="9">
        <f t="shared" si="0"/>
        <v>31095512.050000001</v>
      </c>
      <c r="K19" s="10">
        <f t="shared" si="1"/>
        <v>6.5641948441097317E-2</v>
      </c>
      <c r="L19" s="8">
        <v>2184569.3899999997</v>
      </c>
    </row>
    <row r="20" spans="1:12" x14ac:dyDescent="0.25">
      <c r="A20" s="20">
        <v>9</v>
      </c>
      <c r="B20" s="7" t="s">
        <v>26</v>
      </c>
      <c r="C20" s="8">
        <v>379513242.61000001</v>
      </c>
      <c r="D20" s="8">
        <v>343325534.91999996</v>
      </c>
      <c r="E20" s="8">
        <v>36287644.689999998</v>
      </c>
      <c r="F20" s="8">
        <v>0</v>
      </c>
      <c r="G20" s="8">
        <v>22036289</v>
      </c>
      <c r="H20" s="8">
        <v>0</v>
      </c>
      <c r="I20" s="8">
        <v>36287644.689999998</v>
      </c>
      <c r="J20" s="9">
        <f t="shared" si="0"/>
        <v>125363369.21000004</v>
      </c>
      <c r="K20" s="10">
        <f t="shared" si="1"/>
        <v>0.66967326792644377</v>
      </c>
      <c r="L20" s="8">
        <v>254149873.39999998</v>
      </c>
    </row>
    <row r="21" spans="1:12" x14ac:dyDescent="0.25">
      <c r="A21" s="20">
        <v>1</v>
      </c>
      <c r="B21" s="7" t="s">
        <v>27</v>
      </c>
      <c r="C21" s="8">
        <v>799941</v>
      </c>
      <c r="D21" s="8">
        <v>719946.9</v>
      </c>
      <c r="E21" s="8">
        <v>79994.100000000006</v>
      </c>
      <c r="F21" s="8">
        <v>719946.9</v>
      </c>
      <c r="G21" s="8">
        <v>0</v>
      </c>
      <c r="H21" s="8">
        <v>55055</v>
      </c>
      <c r="I21" s="8">
        <v>24939.100000000006</v>
      </c>
      <c r="J21" s="9">
        <f t="shared" si="0"/>
        <v>749490.6</v>
      </c>
      <c r="K21" s="10">
        <f t="shared" si="1"/>
        <v>6.3067651239278905E-2</v>
      </c>
      <c r="L21" s="8">
        <v>50450.400000000001</v>
      </c>
    </row>
    <row r="22" spans="1:12" x14ac:dyDescent="0.25">
      <c r="A22" s="20">
        <v>6</v>
      </c>
      <c r="B22" s="7" t="s">
        <v>28</v>
      </c>
      <c r="C22" s="8">
        <v>16740901</v>
      </c>
      <c r="D22" s="8">
        <v>15206471</v>
      </c>
      <c r="E22" s="8">
        <v>1522449</v>
      </c>
      <c r="F22" s="8">
        <v>15206471</v>
      </c>
      <c r="G22" s="8">
        <v>0</v>
      </c>
      <c r="H22" s="8">
        <v>1372301.13</v>
      </c>
      <c r="I22" s="8">
        <v>164250</v>
      </c>
      <c r="J22" s="9">
        <f t="shared" si="0"/>
        <v>11266759.65</v>
      </c>
      <c r="K22" s="10">
        <f t="shared" si="1"/>
        <v>0.32699203883948658</v>
      </c>
      <c r="L22" s="8">
        <v>5474141.3499999996</v>
      </c>
    </row>
    <row r="23" spans="1:12" s="11" customFormat="1" x14ac:dyDescent="0.25">
      <c r="A23" s="20">
        <v>29</v>
      </c>
      <c r="B23" s="7" t="s">
        <v>29</v>
      </c>
      <c r="C23" s="8">
        <v>71047632.320000008</v>
      </c>
      <c r="D23" s="8">
        <v>63485682.600000001</v>
      </c>
      <c r="E23" s="8">
        <v>4769192.34</v>
      </c>
      <c r="F23" s="8">
        <v>51162772.230000004</v>
      </c>
      <c r="G23" s="8">
        <v>12322910.369999999</v>
      </c>
      <c r="H23" s="8">
        <v>2574874.87</v>
      </c>
      <c r="I23" s="8">
        <v>2194317.4699999997</v>
      </c>
      <c r="J23" s="9">
        <f t="shared" si="0"/>
        <v>45148913.440000013</v>
      </c>
      <c r="K23" s="10">
        <f t="shared" si="1"/>
        <v>0.36452613597806655</v>
      </c>
      <c r="L23" s="8">
        <v>25898718.879999999</v>
      </c>
    </row>
    <row r="24" spans="1:12" x14ac:dyDescent="0.25">
      <c r="A24" s="20">
        <v>1</v>
      </c>
      <c r="B24" s="7" t="s">
        <v>30</v>
      </c>
      <c r="C24" s="8">
        <v>700000</v>
      </c>
      <c r="D24" s="8">
        <v>699000</v>
      </c>
      <c r="E24" s="8">
        <v>1000</v>
      </c>
      <c r="F24" s="8">
        <v>0</v>
      </c>
      <c r="G24" s="8">
        <v>699000</v>
      </c>
      <c r="H24" s="8">
        <v>0</v>
      </c>
      <c r="I24" s="8">
        <v>1000</v>
      </c>
      <c r="J24" s="9">
        <f t="shared" si="0"/>
        <v>700000</v>
      </c>
      <c r="K24" s="10">
        <f t="shared" si="1"/>
        <v>0</v>
      </c>
      <c r="L24" s="8">
        <v>0</v>
      </c>
    </row>
    <row r="25" spans="1:12" x14ac:dyDescent="0.25">
      <c r="A25" s="21">
        <v>124</v>
      </c>
      <c r="B25" s="12" t="s">
        <v>31</v>
      </c>
      <c r="C25" s="13">
        <f>SUM(C8:C24)</f>
        <v>878085963.30000007</v>
      </c>
      <c r="D25" s="13">
        <f>SUM(D8:D24)</f>
        <v>815339662.79999995</v>
      </c>
      <c r="E25" s="13">
        <f>SUM(E8:E24)</f>
        <v>59076570.929999992</v>
      </c>
      <c r="F25" s="13">
        <f>SUM(F8:F24)</f>
        <v>229881995.14999998</v>
      </c>
      <c r="G25" s="13">
        <f t="shared" ref="G25:J25" si="2">SUM(G8:G24)</f>
        <v>133790207.97000001</v>
      </c>
      <c r="H25" s="13">
        <f t="shared" si="2"/>
        <v>8060817.6100000003</v>
      </c>
      <c r="I25" s="14">
        <f>SUM(I8:I24)</f>
        <v>51079389.470000006</v>
      </c>
      <c r="J25" s="15">
        <f t="shared" si="2"/>
        <v>432946058.03000015</v>
      </c>
      <c r="K25" s="16">
        <f>L25/C25</f>
        <v>0.50694342453338681</v>
      </c>
      <c r="L25" s="17">
        <f>SUM(L8:L24)</f>
        <v>445139905.26999986</v>
      </c>
    </row>
    <row r="26" spans="1:12" x14ac:dyDescent="0.25">
      <c r="A26" s="18"/>
      <c r="B26" s="1"/>
      <c r="C26" s="1"/>
      <c r="D26" s="19"/>
      <c r="E26" s="1"/>
      <c r="F26" s="1"/>
      <c r="G26" s="1"/>
      <c r="H26" s="1"/>
      <c r="I26" s="1"/>
      <c r="J26" s="1"/>
      <c r="K26" s="3"/>
    </row>
  </sheetData>
  <mergeCells count="3">
    <mergeCell ref="A6:A7"/>
    <mergeCell ref="B6:B7"/>
    <mergeCell ref="C6:L6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RIOS DE MOURA</dc:creator>
  <cp:lastModifiedBy>GABRIEL RIOS DE MOURA</cp:lastModifiedBy>
  <dcterms:created xsi:type="dcterms:W3CDTF">2021-02-04T13:51:32Z</dcterms:created>
  <dcterms:modified xsi:type="dcterms:W3CDTF">2021-02-04T13:55:06Z</dcterms:modified>
</cp:coreProperties>
</file>