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CONVENIOS SEPLAN\CONVENIOS E OP DE CRÉDITO\CONVENIOS 2019\PAINEIS SICONV\"/>
    </mc:Choice>
  </mc:AlternateContent>
  <bookViews>
    <workbookView xWindow="0" yWindow="0" windowWidth="20490" windowHeight="73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J24" i="1"/>
  <c r="H24" i="1"/>
  <c r="G24" i="1"/>
  <c r="F24" i="1"/>
  <c r="E24" i="1"/>
  <c r="D24" i="1"/>
  <c r="C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I24" i="1" s="1"/>
</calcChain>
</file>

<file path=xl/sharedStrings.xml><?xml version="1.0" encoding="utf-8"?>
<sst xmlns="http://schemas.openxmlformats.org/spreadsheetml/2006/main" count="30" uniqueCount="30">
  <si>
    <t>CONVÊNIOS FEDERAIS EM VIGÊNCIA</t>
  </si>
  <si>
    <t>QTD</t>
  </si>
  <si>
    <t>UNIDADE EXECUTORA</t>
  </si>
  <si>
    <t>SALDO</t>
  </si>
  <si>
    <t>Valor Global</t>
  </si>
  <si>
    <t>Valor Repasse</t>
  </si>
  <si>
    <t>Valor Contrapartida</t>
  </si>
  <si>
    <t>Valor Desembolsado</t>
  </si>
  <si>
    <t>Ingresso de Contrapartida</t>
  </si>
  <si>
    <t xml:space="preserve">Saldo em Conta </t>
  </si>
  <si>
    <t>Saldo a Executar</t>
  </si>
  <si>
    <t>% Execução</t>
  </si>
  <si>
    <t>Valor pago</t>
  </si>
  <si>
    <t>AGENCIA TOCANTINENSE  DE TRANSPORTES E OBRAS - AGETO</t>
  </si>
  <si>
    <t>AGENCIA TOCANTINENSE DE CIENCIA, TECNOLOGIA E INOVACAO</t>
  </si>
  <si>
    <t>AGENCIA TOCANTINENSE DE SANEAMENTO - ATS</t>
  </si>
  <si>
    <t>CORPO DE BOMBEIROS MILITAR DO ESTADO DO TOCANTINS - CBMTO</t>
  </si>
  <si>
    <t>INSTITUTO DE DESENVOLVIMENTO RURAL DO TOCANTINS - RURALTINS</t>
  </si>
  <si>
    <t>POLICIA MILITAR DO ESTADO DO TOCANTINS</t>
  </si>
  <si>
    <t>SECRETARIA DA EDUCACAO, JUVENTUDE E ESPORTES</t>
  </si>
  <si>
    <t>SECRETARIA DA SEGURANCA PUBLICA - S.S.P.</t>
  </si>
  <si>
    <t>SECRETARIA DE CIDADANIA E JUSTICA</t>
  </si>
  <si>
    <t>SECRETARIA DE INFRAESTRUTURA, CIDADES E HABITACAO</t>
  </si>
  <si>
    <t>SECRETARIA DO DESENVOLVIMENTO DA AGRICULTURA E PECUARIA</t>
  </si>
  <si>
    <t>SECRETARIA DO MEIO AMBIENTE E RECURSOS HIDRICOS</t>
  </si>
  <si>
    <t>SECRETARIA DA FAZENDA E PLANEJAMENTO (IRRIGAÇÃO)</t>
  </si>
  <si>
    <t>SECRETARIA DO TRABALHO E ASSISTENCIA SOCIAL</t>
  </si>
  <si>
    <t>TOCANTINS SECRETARIA DE ESTADO DE SAUDE</t>
  </si>
  <si>
    <t>UNIVERSIDADE ESTADUAL DO TOCANTINS - UNITINS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</si>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</sst>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/>
    <xf numFmtId="0" fontId="2" fillId="0" borderId="0" xfId="1" applyFont="1" applyAlignment="1"/>
    <xf numFmtId="0" fontId="3" fillId="0" borderId="0" xfId="1" applyFont="1" applyAlignment="1"/>
    <xf numFmtId="0" fontId="4" fillId="0" borderId="0" xfId="0" applyFont="1"/>
    <xf numFmtId="0" fontId="5" fillId="0" borderId="0" xfId="0" applyFont="1"/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3" fontId="0" fillId="0" borderId="0" xfId="0" applyNumberFormat="1"/>
    <xf numFmtId="0" fontId="4" fillId="0" borderId="1" xfId="0" applyFont="1" applyBorder="1" applyAlignment="1">
      <alignment vertical="center" wrapText="1"/>
    </xf>
    <xf numFmtId="4" fontId="0" fillId="0" borderId="1" xfId="0" applyNumberFormat="1" applyBorder="1"/>
    <xf numFmtId="4" fontId="2" fillId="0" borderId="1" xfId="1" applyNumberFormat="1" applyFont="1" applyBorder="1" applyAlignment="1">
      <alignment vertical="center"/>
    </xf>
    <xf numFmtId="10" fontId="2" fillId="0" borderId="1" xfId="2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2" fillId="0" borderId="1" xfId="1" applyNumberFormat="1" applyFont="1" applyBorder="1" applyAlignment="1">
      <alignment horizontal="right" vertical="center"/>
    </xf>
    <xf numFmtId="10" fontId="2" fillId="0" borderId="1" xfId="2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4" fillId="3" borderId="0" xfId="0" applyFont="1" applyFill="1"/>
    <xf numFmtId="1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10" fontId="2" fillId="2" borderId="1" xfId="2" applyNumberFormat="1" applyFont="1" applyFill="1" applyBorder="1" applyAlignment="1">
      <alignment vertical="center"/>
    </xf>
    <xf numFmtId="1" fontId="6" fillId="4" borderId="0" xfId="0" applyNumberFormat="1" applyFont="1" applyFill="1" applyBorder="1"/>
    <xf numFmtId="4" fontId="2" fillId="0" borderId="0" xfId="1" applyNumberFormat="1" applyFont="1" applyAlignment="1">
      <alignment horizontal="right"/>
    </xf>
    <xf numFmtId="10" fontId="2" fillId="0" borderId="0" xfId="2" applyNumberFormat="1" applyFont="1" applyAlignment="1">
      <alignment horizontal="right"/>
    </xf>
    <xf numFmtId="4" fontId="2" fillId="0" borderId="0" xfId="1" applyNumberFormat="1" applyFont="1"/>
  </cellXfs>
  <cellStyles count="3">
    <cellStyle name="Normal" xfId="0" builtinId="0"/>
    <cellStyle name="Normal 2" xfId="1"/>
    <cellStyle name="Porcentagem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85725</xdr:rowOff>
    </xdr:from>
    <xdr:to>
      <xdr:col>1</xdr:col>
      <xdr:colOff>3124200</xdr:colOff>
      <xdr:row>4</xdr:row>
      <xdr:rowOff>161925</xdr:rowOff>
    </xdr:to>
    <xdr:pic>
      <xdr:nvPicPr>
        <xdr:cNvPr id="2" name="Imagem 1" descr="SEFAZ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85725"/>
          <a:ext cx="3209925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7"/>
  <sheetViews>
    <sheetView tabSelected="1" topLeftCell="A4" workbookViewId="0">
      <selection activeCell="F5" sqref="F5"/>
    </sheetView>
  </sheetViews>
  <sheetFormatPr defaultRowHeight="12.75" x14ac:dyDescent="0.2"/>
  <cols>
    <col min="1" max="1" width="7.140625" style="4" customWidth="1"/>
    <col min="2" max="2" width="51.28515625" style="4" customWidth="1"/>
    <col min="3" max="3" width="13.85546875" style="4" customWidth="1"/>
    <col min="4" max="4" width="15" style="4" customWidth="1"/>
    <col min="5" max="5" width="14.42578125" style="4" customWidth="1"/>
    <col min="6" max="6" width="14.140625" style="4" customWidth="1"/>
    <col min="7" max="7" width="13" style="4" customWidth="1"/>
    <col min="8" max="8" width="14.28515625" style="4" bestFit="1" customWidth="1"/>
    <col min="9" max="9" width="13.7109375" style="4" customWidth="1"/>
    <col min="10" max="10" width="14.5703125" style="4" customWidth="1"/>
    <col min="11" max="11" width="14.42578125" style="4" customWidth="1"/>
    <col min="12" max="16384" width="9.140625" style="4"/>
  </cols>
  <sheetData>
    <row r="3" spans="1:11" x14ac:dyDescent="0.2">
      <c r="A3" s="1"/>
      <c r="B3" s="2"/>
      <c r="C3" s="3"/>
      <c r="D3" s="3"/>
      <c r="E3" s="3"/>
      <c r="F3" s="1"/>
      <c r="G3" s="1"/>
      <c r="H3" s="1"/>
      <c r="I3" s="1"/>
      <c r="J3" s="1"/>
    </row>
    <row r="5" spans="1:11" ht="18.75" x14ac:dyDescent="0.3">
      <c r="C5" s="5" t="s">
        <v>0</v>
      </c>
    </row>
    <row r="6" spans="1:11" x14ac:dyDescent="0.2">
      <c r="A6" s="6" t="s">
        <v>1</v>
      </c>
      <c r="B6" s="6" t="s">
        <v>2</v>
      </c>
      <c r="C6" s="7" t="s">
        <v>3</v>
      </c>
      <c r="D6" s="8"/>
      <c r="E6" s="8"/>
      <c r="F6" s="8"/>
      <c r="G6" s="8"/>
      <c r="H6" s="8"/>
      <c r="I6" s="8"/>
      <c r="J6" s="8"/>
      <c r="K6" s="9"/>
    </row>
    <row r="7" spans="1:11" ht="25.5" x14ac:dyDescent="0.2">
      <c r="A7" s="6"/>
      <c r="B7" s="6"/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0" t="s">
        <v>12</v>
      </c>
    </row>
    <row r="8" spans="1:11" ht="25.5" x14ac:dyDescent="0.25">
      <c r="A8" s="11">
        <v>1</v>
      </c>
      <c r="B8" s="12" t="s">
        <v>13</v>
      </c>
      <c r="C8" s="13">
        <v>68635706.510000005</v>
      </c>
      <c r="D8" s="13">
        <v>68250000</v>
      </c>
      <c r="E8" s="13">
        <v>385706.51</v>
      </c>
      <c r="F8" s="13">
        <v>0</v>
      </c>
      <c r="G8" s="13">
        <v>0</v>
      </c>
      <c r="H8" s="13">
        <v>0</v>
      </c>
      <c r="I8" s="14">
        <f t="shared" ref="I8:I23" si="0">C8-K8</f>
        <v>68635706.510000005</v>
      </c>
      <c r="J8" s="15">
        <f>(K8/C8)</f>
        <v>0</v>
      </c>
      <c r="K8" s="16">
        <v>0</v>
      </c>
    </row>
    <row r="9" spans="1:11" ht="25.5" x14ac:dyDescent="0.25">
      <c r="A9" s="11">
        <v>5</v>
      </c>
      <c r="B9" s="12" t="s">
        <v>14</v>
      </c>
      <c r="C9" s="13">
        <v>16788598.27</v>
      </c>
      <c r="D9" s="13">
        <v>13747952.73</v>
      </c>
      <c r="E9" s="13">
        <v>3040645.54</v>
      </c>
      <c r="F9" s="13">
        <v>730625</v>
      </c>
      <c r="G9" s="13">
        <v>63000</v>
      </c>
      <c r="H9" s="13">
        <v>11579469.220000003</v>
      </c>
      <c r="I9" s="17">
        <f t="shared" si="0"/>
        <v>15745629.73</v>
      </c>
      <c r="J9" s="18">
        <f>(K9/C9)</f>
        <v>6.2123622426757855E-2</v>
      </c>
      <c r="K9" s="19">
        <v>1042968.54</v>
      </c>
    </row>
    <row r="10" spans="1:11" ht="15" x14ac:dyDescent="0.25">
      <c r="A10" s="11">
        <v>17</v>
      </c>
      <c r="B10" s="12" t="s">
        <v>15</v>
      </c>
      <c r="C10" s="13">
        <v>63195910.289999999</v>
      </c>
      <c r="D10" s="13">
        <v>53443770.619999997</v>
      </c>
      <c r="E10" s="13">
        <v>9444002.1199999973</v>
      </c>
      <c r="F10" s="13">
        <v>6883186.21</v>
      </c>
      <c r="G10" s="13">
        <v>590250</v>
      </c>
      <c r="H10" s="13">
        <v>3412377.9999999995</v>
      </c>
      <c r="I10" s="14">
        <f t="shared" si="0"/>
        <v>53915059.269999996</v>
      </c>
      <c r="J10" s="15">
        <f t="shared" ref="J10:J24" si="1">(K10/C10)</f>
        <v>0.14685841184043494</v>
      </c>
      <c r="K10" s="16">
        <v>9280851.0199999996</v>
      </c>
    </row>
    <row r="11" spans="1:11" ht="25.5" x14ac:dyDescent="0.25">
      <c r="A11" s="11">
        <v>3</v>
      </c>
      <c r="B11" s="12" t="s">
        <v>16</v>
      </c>
      <c r="C11" s="13">
        <v>15585313.18</v>
      </c>
      <c r="D11" s="13">
        <v>14824004.57</v>
      </c>
      <c r="E11" s="13">
        <v>761308.61</v>
      </c>
      <c r="F11" s="13">
        <v>1400415.88</v>
      </c>
      <c r="G11" s="13">
        <v>0</v>
      </c>
      <c r="H11" s="13">
        <v>1426009.82</v>
      </c>
      <c r="I11" s="14">
        <f t="shared" si="0"/>
        <v>15585313.18</v>
      </c>
      <c r="J11" s="15">
        <f t="shared" si="1"/>
        <v>0</v>
      </c>
      <c r="K11" s="16">
        <v>0</v>
      </c>
    </row>
    <row r="12" spans="1:11" ht="25.5" x14ac:dyDescent="0.25">
      <c r="A12" s="11">
        <v>5</v>
      </c>
      <c r="B12" s="12" t="s">
        <v>17</v>
      </c>
      <c r="C12" s="13">
        <v>9778788.3200000003</v>
      </c>
      <c r="D12" s="13">
        <v>8904285</v>
      </c>
      <c r="E12" s="13">
        <v>751384.32</v>
      </c>
      <c r="F12" s="13">
        <v>7570172.5</v>
      </c>
      <c r="G12" s="13">
        <v>541045.59000000008</v>
      </c>
      <c r="H12" s="13">
        <v>2972227.63</v>
      </c>
      <c r="I12" s="14">
        <f t="shared" si="0"/>
        <v>3787853.4000000004</v>
      </c>
      <c r="J12" s="15">
        <f t="shared" si="1"/>
        <v>0.6126459356674161</v>
      </c>
      <c r="K12" s="16">
        <v>5990934.9199999999</v>
      </c>
    </row>
    <row r="13" spans="1:11" ht="15" x14ac:dyDescent="0.25">
      <c r="A13" s="11">
        <v>6</v>
      </c>
      <c r="B13" s="12" t="s">
        <v>18</v>
      </c>
      <c r="C13" s="13">
        <v>16769638.809999999</v>
      </c>
      <c r="D13" s="13">
        <v>16394928.280000001</v>
      </c>
      <c r="E13" s="13">
        <v>374710.52999999997</v>
      </c>
      <c r="F13" s="13">
        <v>4849059.05</v>
      </c>
      <c r="G13" s="13">
        <v>35049.929999999993</v>
      </c>
      <c r="H13" s="13">
        <v>3516771.76</v>
      </c>
      <c r="I13" s="14">
        <f t="shared" si="0"/>
        <v>16090310.849999998</v>
      </c>
      <c r="J13" s="15">
        <f t="shared" si="1"/>
        <v>4.0509397232509625E-2</v>
      </c>
      <c r="K13" s="16">
        <v>679327.96</v>
      </c>
    </row>
    <row r="14" spans="1:11" ht="15" x14ac:dyDescent="0.25">
      <c r="A14" s="11">
        <v>10</v>
      </c>
      <c r="B14" s="12" t="s">
        <v>19</v>
      </c>
      <c r="C14" s="13">
        <v>103893226.73999999</v>
      </c>
      <c r="D14" s="13">
        <v>102493210.64</v>
      </c>
      <c r="E14" s="13">
        <v>1400016.1</v>
      </c>
      <c r="F14" s="13">
        <v>1954467.25</v>
      </c>
      <c r="G14" s="13">
        <v>406867.58</v>
      </c>
      <c r="H14" s="13">
        <v>50914056.049999997</v>
      </c>
      <c r="I14" s="14">
        <f t="shared" si="0"/>
        <v>54688513.349999994</v>
      </c>
      <c r="J14" s="15">
        <f t="shared" si="1"/>
        <v>0.47360848184201854</v>
      </c>
      <c r="K14" s="16">
        <v>49204713.390000001</v>
      </c>
    </row>
    <row r="15" spans="1:11" ht="15" x14ac:dyDescent="0.25">
      <c r="A15" s="11">
        <v>7</v>
      </c>
      <c r="B15" s="12" t="s">
        <v>20</v>
      </c>
      <c r="C15" s="13">
        <v>26989454.380000003</v>
      </c>
      <c r="D15" s="13">
        <v>26412403.59</v>
      </c>
      <c r="E15" s="13">
        <v>382529.45999999996</v>
      </c>
      <c r="F15" s="13">
        <v>26412403.59</v>
      </c>
      <c r="G15" s="13">
        <v>297166.46999999997</v>
      </c>
      <c r="H15" s="13">
        <v>17719659.379999999</v>
      </c>
      <c r="I15" s="14">
        <f t="shared" si="0"/>
        <v>16616533.360000003</v>
      </c>
      <c r="J15" s="15">
        <f t="shared" si="1"/>
        <v>0.38433237196846209</v>
      </c>
      <c r="K15" s="16">
        <v>10372921.02</v>
      </c>
    </row>
    <row r="16" spans="1:11" ht="15" x14ac:dyDescent="0.25">
      <c r="A16" s="11">
        <v>8</v>
      </c>
      <c r="B16" s="12" t="s">
        <v>21</v>
      </c>
      <c r="C16" s="13">
        <v>27417410.109999999</v>
      </c>
      <c r="D16" s="13">
        <v>26609064.200000003</v>
      </c>
      <c r="E16" s="13">
        <v>586866.67999999993</v>
      </c>
      <c r="F16" s="13">
        <v>25808984.200000003</v>
      </c>
      <c r="G16" s="13">
        <v>356191.48</v>
      </c>
      <c r="H16" s="13">
        <v>1617542.46</v>
      </c>
      <c r="I16" s="14">
        <f t="shared" si="0"/>
        <v>25135305.050000001</v>
      </c>
      <c r="J16" s="15">
        <f t="shared" si="1"/>
        <v>8.3235617472404655E-2</v>
      </c>
      <c r="K16" s="16">
        <v>2282105.06</v>
      </c>
    </row>
    <row r="17" spans="1:11" ht="25.5" x14ac:dyDescent="0.25">
      <c r="A17" s="11">
        <v>1</v>
      </c>
      <c r="B17" s="12" t="s">
        <v>22</v>
      </c>
      <c r="C17" s="13">
        <v>250251</v>
      </c>
      <c r="D17" s="13">
        <v>250000</v>
      </c>
      <c r="E17" s="13">
        <v>251</v>
      </c>
      <c r="F17" s="13">
        <v>0</v>
      </c>
      <c r="G17" s="13">
        <v>0</v>
      </c>
      <c r="H17" s="13">
        <v>0</v>
      </c>
      <c r="I17" s="14">
        <f t="shared" si="0"/>
        <v>250251</v>
      </c>
      <c r="J17" s="15">
        <f t="shared" si="1"/>
        <v>0</v>
      </c>
      <c r="K17" s="16">
        <v>0</v>
      </c>
    </row>
    <row r="18" spans="1:11" ht="25.5" x14ac:dyDescent="0.25">
      <c r="A18" s="11">
        <v>9</v>
      </c>
      <c r="B18" s="12" t="s">
        <v>23</v>
      </c>
      <c r="C18" s="13">
        <v>10257045.23</v>
      </c>
      <c r="D18" s="13">
        <v>9717325.6799999997</v>
      </c>
      <c r="E18" s="13">
        <v>390025.6</v>
      </c>
      <c r="F18" s="13">
        <v>1929258.47</v>
      </c>
      <c r="G18" s="13">
        <v>404665.24</v>
      </c>
      <c r="H18" s="13">
        <v>1252868.6700000002</v>
      </c>
      <c r="I18" s="14">
        <f t="shared" si="0"/>
        <v>-216779.91000000015</v>
      </c>
      <c r="J18" s="15">
        <f t="shared" si="1"/>
        <v>1.0211347327752791</v>
      </c>
      <c r="K18" s="16">
        <v>10473825.140000001</v>
      </c>
    </row>
    <row r="19" spans="1:11" ht="15" x14ac:dyDescent="0.25">
      <c r="A19" s="11">
        <v>1</v>
      </c>
      <c r="B19" s="12" t="s">
        <v>24</v>
      </c>
      <c r="C19" s="13">
        <v>799941</v>
      </c>
      <c r="D19" s="13">
        <v>719946.9</v>
      </c>
      <c r="E19" s="13">
        <v>79994.100000000006</v>
      </c>
      <c r="F19" s="13">
        <v>719946.9</v>
      </c>
      <c r="G19" s="13">
        <v>55055</v>
      </c>
      <c r="H19" s="13">
        <v>0</v>
      </c>
      <c r="I19" s="14">
        <f t="shared" si="0"/>
        <v>749490.6</v>
      </c>
      <c r="J19" s="15">
        <f t="shared" si="1"/>
        <v>6.3067651239278905E-2</v>
      </c>
      <c r="K19" s="16">
        <v>50450.400000000001</v>
      </c>
    </row>
    <row r="20" spans="1:11" ht="25.5" x14ac:dyDescent="0.25">
      <c r="A20" s="11">
        <v>3</v>
      </c>
      <c r="B20" s="12" t="s">
        <v>25</v>
      </c>
      <c r="C20" s="13">
        <v>356988114</v>
      </c>
      <c r="D20" s="13">
        <v>321289245.91999996</v>
      </c>
      <c r="E20" s="13">
        <v>35698805.079999998</v>
      </c>
      <c r="F20" s="13"/>
      <c r="G20" s="13"/>
      <c r="H20" s="13">
        <v>14038871.959999999</v>
      </c>
      <c r="I20" s="14">
        <f t="shared" si="0"/>
        <v>237858752.91</v>
      </c>
      <c r="J20" s="15">
        <f t="shared" si="1"/>
        <v>0.33370679980118328</v>
      </c>
      <c r="K20" s="16">
        <v>119129361.09</v>
      </c>
    </row>
    <row r="21" spans="1:11" ht="15" x14ac:dyDescent="0.25">
      <c r="A21" s="11">
        <v>7</v>
      </c>
      <c r="B21" s="12" t="s">
        <v>26</v>
      </c>
      <c r="C21" s="13">
        <v>14540651</v>
      </c>
      <c r="D21" s="13">
        <v>13125471</v>
      </c>
      <c r="E21" s="13">
        <v>1403199</v>
      </c>
      <c r="F21" s="13">
        <v>9425471</v>
      </c>
      <c r="G21" s="13">
        <v>1028301.13</v>
      </c>
      <c r="H21" s="13">
        <v>7805915.7800000003</v>
      </c>
      <c r="I21" s="14">
        <f t="shared" si="0"/>
        <v>9861269.9399999995</v>
      </c>
      <c r="J21" s="15">
        <f t="shared" si="1"/>
        <v>0.32181372484629472</v>
      </c>
      <c r="K21" s="16">
        <v>4679381.0600000005</v>
      </c>
    </row>
    <row r="22" spans="1:11" ht="15" x14ac:dyDescent="0.25">
      <c r="A22" s="11">
        <v>31</v>
      </c>
      <c r="B22" s="12" t="s">
        <v>27</v>
      </c>
      <c r="C22" s="13">
        <v>83444216.730000019</v>
      </c>
      <c r="D22" s="13">
        <v>78555748.140000001</v>
      </c>
      <c r="E22" s="13">
        <v>4836138.9200000009</v>
      </c>
      <c r="F22" s="13">
        <v>65622678.840000004</v>
      </c>
      <c r="G22" s="13">
        <v>1750074.9599999993</v>
      </c>
      <c r="H22" s="13">
        <v>8877445.9699999988</v>
      </c>
      <c r="I22" s="14">
        <f t="shared" si="0"/>
        <v>69431125.690000027</v>
      </c>
      <c r="J22" s="15">
        <f t="shared" si="1"/>
        <v>0.1679336398511844</v>
      </c>
      <c r="K22" s="16">
        <v>14013091.039999999</v>
      </c>
    </row>
    <row r="23" spans="1:11" s="20" customFormat="1" ht="15" x14ac:dyDescent="0.25">
      <c r="A23" s="11">
        <v>2</v>
      </c>
      <c r="B23" s="12" t="s">
        <v>28</v>
      </c>
      <c r="C23" s="13">
        <v>1491895.3</v>
      </c>
      <c r="D23" s="13">
        <v>1410895.3</v>
      </c>
      <c r="E23" s="13">
        <v>81000</v>
      </c>
      <c r="F23" s="13">
        <v>711895.3</v>
      </c>
      <c r="G23" s="13">
        <v>0</v>
      </c>
      <c r="H23" s="13">
        <v>44674.09</v>
      </c>
      <c r="I23" s="14">
        <f t="shared" si="0"/>
        <v>1213982.4300000002</v>
      </c>
      <c r="J23" s="15">
        <f t="shared" si="1"/>
        <v>0.18628175180925899</v>
      </c>
      <c r="K23" s="16">
        <v>277912.87</v>
      </c>
    </row>
    <row r="24" spans="1:11" x14ac:dyDescent="0.2">
      <c r="A24" s="21">
        <v>16</v>
      </c>
      <c r="B24" s="22" t="s">
        <v>29</v>
      </c>
      <c r="C24" s="23">
        <f t="shared" ref="C24:I24" si="2">SUM(C8:C23)</f>
        <v>816826160.87</v>
      </c>
      <c r="D24" s="23">
        <f t="shared" si="2"/>
        <v>756148252.56999981</v>
      </c>
      <c r="E24" s="23">
        <f t="shared" si="2"/>
        <v>59616583.57</v>
      </c>
      <c r="F24" s="23">
        <f t="shared" si="2"/>
        <v>154018564.19000003</v>
      </c>
      <c r="G24" s="23">
        <f t="shared" si="2"/>
        <v>5527667.379999999</v>
      </c>
      <c r="H24" s="23">
        <f t="shared" si="2"/>
        <v>125177890.78999998</v>
      </c>
      <c r="I24" s="23">
        <f t="shared" si="2"/>
        <v>589348317.3599999</v>
      </c>
      <c r="J24" s="24">
        <f t="shared" si="1"/>
        <v>0.27848990936788043</v>
      </c>
      <c r="K24" s="23">
        <f>SUM(K8:K23)</f>
        <v>227477843.51000002</v>
      </c>
    </row>
    <row r="25" spans="1:11" x14ac:dyDescent="0.2">
      <c r="A25" s="25"/>
    </row>
    <row r="26" spans="1:11" x14ac:dyDescent="0.2">
      <c r="A26" s="1"/>
      <c r="B26" s="1"/>
      <c r="C26" s="1"/>
      <c r="D26" s="26"/>
      <c r="E26" s="1"/>
      <c r="F26" s="1"/>
      <c r="G26" s="1"/>
      <c r="H26" s="1"/>
      <c r="I26" s="1"/>
      <c r="J26" s="1"/>
    </row>
    <row r="27" spans="1:11" x14ac:dyDescent="0.2">
      <c r="A27" s="1"/>
      <c r="B27" s="1"/>
      <c r="C27" s="1"/>
      <c r="D27" s="27"/>
      <c r="E27" s="1"/>
      <c r="F27" s="1"/>
      <c r="G27" s="1"/>
      <c r="H27" s="1"/>
      <c r="I27" s="1"/>
      <c r="J27" s="28"/>
    </row>
  </sheetData>
  <mergeCells count="3">
    <mergeCell ref="A6:A7"/>
    <mergeCell ref="B6:B7"/>
    <mergeCell ref="C6:K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RIOS DE MOURA</dc:creator>
  <cp:lastModifiedBy>GABRIEL RIOS DE MOURA</cp:lastModifiedBy>
  <dcterms:created xsi:type="dcterms:W3CDTF">2021-02-04T14:25:21Z</dcterms:created>
  <dcterms:modified xsi:type="dcterms:W3CDTF">2021-02-04T14:25:56Z</dcterms:modified>
</cp:coreProperties>
</file>